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odstawa">Zakres!$C$4</definedName>
    <definedName name="pozostale">Zakres!$C$10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5"/>
  <c r="J15" i="1" l="1"/>
  <c r="G14" l="1"/>
  <c r="D6" i="3" s="1"/>
  <c r="E15" i="1" s="1"/>
  <c r="I14"/>
  <c r="E6" i="3" s="1"/>
  <c r="H15" i="1" s="1"/>
  <c r="E6" i="2" l="1"/>
  <c r="D6"/>
  <c r="E16" i="1"/>
  <c r="I5" i="5"/>
  <c r="I8" l="1"/>
  <c r="I15"/>
  <c r="I14"/>
  <c r="I13"/>
  <c r="I12"/>
  <c r="I11"/>
  <c r="I7"/>
  <c r="I6"/>
  <c r="P21" l="1"/>
  <c r="P23"/>
  <c r="I17"/>
  <c r="P22"/>
  <c r="I18"/>
  <c r="C10" i="2" l="1"/>
  <c r="D21" l="1"/>
  <c r="E21"/>
  <c r="C21"/>
  <c r="B21" l="1"/>
  <c r="I16" i="5" l="1"/>
  <c r="O28"/>
  <c r="O29" l="1"/>
  <c r="J34"/>
  <c r="J37"/>
  <c r="J33"/>
  <c r="J36"/>
  <c r="J38"/>
  <c r="J35"/>
  <c r="E15" i="3"/>
  <c r="E12" l="1"/>
  <c r="D15"/>
  <c r="C5" l="1"/>
  <c r="C20" i="2" l="1"/>
  <c r="D20"/>
  <c r="E20"/>
  <c r="E29" s="1"/>
  <c r="E13" i="3" l="1"/>
  <c r="D13"/>
  <c r="C13"/>
  <c r="E7"/>
  <c r="D29" i="2"/>
  <c r="D7" i="3" s="1"/>
  <c r="C29" i="2"/>
  <c r="C7" i="3" s="1"/>
  <c r="B20" i="2"/>
  <c r="C6" i="3"/>
  <c r="C15"/>
  <c r="D8" l="1"/>
  <c r="C8"/>
  <c r="E10" i="2"/>
  <c r="E30" s="1"/>
  <c r="E9" i="3" s="1"/>
  <c r="C30" i="2"/>
  <c r="C9" i="3" s="1"/>
  <c r="F22"/>
  <c r="D10" i="2"/>
  <c r="D30" s="1"/>
  <c r="C11" i="3" l="1"/>
  <c r="D22"/>
  <c r="D9"/>
  <c r="D11" s="1"/>
  <c r="C22"/>
  <c r="E32" i="2"/>
  <c r="E8" i="3"/>
  <c r="E11" s="1"/>
  <c r="E22"/>
  <c r="C32" i="2"/>
  <c r="E14" i="3" l="1"/>
  <c r="C14"/>
  <c r="D32" i="2"/>
  <c r="D14" i="3" s="1"/>
  <c r="C16" l="1"/>
</calcChain>
</file>

<file path=xl/sharedStrings.xml><?xml version="1.0" encoding="utf-8"?>
<sst xmlns="http://schemas.openxmlformats.org/spreadsheetml/2006/main" count="120" uniqueCount="92">
  <si>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</si>
  <si>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</si>
  <si>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</si>
  <si>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</si>
  <si>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</si>
  <si>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</si>
  <si>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</si>
  <si>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</si>
  <si>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</si>
  <si>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</si>
  <si>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</si>
  <si>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</si>
  <si>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</si>
  <si>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</si>
  <si>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</si>
  <si>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</si>
  <si>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</si>
  <si>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</si>
  <si>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</si>
  <si>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</si>
  <si>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</si>
  <si>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</si>
  <si>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</si>
  <si>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</si>
  <si>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</si>
  <si>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</si>
  <si>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</si>
  <si>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</si>
  <si>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</si>
  <si>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</si>
  <si>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</si>
  <si>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</si>
  <si>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</si>
  <si>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</si>
  <si>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</si>
  <si>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</si>
  <si>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</si>
  <si>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</si>
  <si>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</si>
  <si>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</si>
  <si>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</si>
  <si>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</si>
  <si>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</si>
  <si>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</si>
  <si>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</si>
  <si>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</si>
  <si>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</si>
  <si>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</si>
  <si>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</si>
  <si>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</si>
  <si>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</si>
  <si>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</si>
  <si>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</si>
  <si>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</si>
  <si>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</si>
  <si>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</si>
  <si>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</si>
  <si>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</si>
  <si>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</si>
  <si>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</si>
  <si>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</si>
  <si>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</si>
  <si>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</si>
  <si>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</si>
  <si>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</si>
  <si>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</si>
  <si>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</si>
  <si>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</si>
  <si>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</si>
  <si>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</si>
  <si>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</si>
  <si>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</si>
  <si>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</si>
  <si>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</si>
  <si>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</si>
  <si>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</si>
  <si>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</si>
  <si>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</si>
  <si>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</si>
  <si>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</si>
  <si>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</si>
  <si>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</si>
  <si>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</si>
  <si>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</si>
  <si>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 xml:space="preserve"> 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</si>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</sst>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0.0000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justify" vertical="center" wrapText="1"/>
    </xf>
    <xf numFmtId="0" fontId="0" fillId="0" borderId="3" xfId="0" applyFill="1" applyBorder="1" applyProtection="1">
      <protection locked="0"/>
    </xf>
    <xf numFmtId="0" fontId="2" fillId="11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 wrapText="1"/>
    </xf>
    <xf numFmtId="9" fontId="3" fillId="11" borderId="1" xfId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10" fontId="6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0" fontId="2" fillId="0" borderId="1" xfId="0" applyFont="1" applyFill="1" applyBorder="1"/>
    <xf numFmtId="0" fontId="5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5" borderId="0" xfId="0" applyFont="1" applyFill="1" applyBorder="1" applyProtection="1">
      <protection locked="0"/>
    </xf>
    <xf numFmtId="0" fontId="2" fillId="5" borderId="0" xfId="0" applyFont="1" applyFill="1" applyBorder="1" applyProtection="1"/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justify" vertical="center" wrapText="1"/>
      <protection locked="0"/>
    </xf>
    <xf numFmtId="4" fontId="2" fillId="3" borderId="1" xfId="0" applyNumberFormat="1" applyFont="1" applyFill="1" applyBorder="1" applyAlignment="1" applyProtection="1">
      <alignment horizontal="justify" vertical="center" wrapText="1"/>
    </xf>
    <xf numFmtId="4" fontId="2" fillId="6" borderId="1" xfId="0" applyNumberFormat="1" applyFont="1" applyFill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2" fontId="2" fillId="7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4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12" borderId="15" xfId="0" applyFont="1" applyFill="1" applyBorder="1" applyAlignment="1" applyProtection="1">
      <alignment vertical="center" wrapText="1"/>
      <protection locked="0"/>
    </xf>
    <xf numFmtId="0" fontId="3" fillId="13" borderId="1" xfId="0" applyFont="1" applyFill="1" applyBorder="1" applyAlignment="1" applyProtection="1">
      <alignment vertical="center" wrapText="1"/>
    </xf>
    <xf numFmtId="0" fontId="4" fillId="13" borderId="1" xfId="0" applyFont="1" applyFill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vertical="center" wrapText="1"/>
      <protection locked="0"/>
    </xf>
    <xf numFmtId="0" fontId="4" fillId="13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 applyProtection="1">
      <alignment horizontal="left" vertical="center" wrapText="1"/>
      <protection locked="0"/>
    </xf>
    <xf numFmtId="0" fontId="4" fillId="12" borderId="14" xfId="0" applyFont="1" applyFill="1" applyBorder="1" applyAlignment="1" applyProtection="1">
      <alignment horizontal="left" vertical="center" wrapText="1"/>
      <protection locked="0"/>
    </xf>
    <xf numFmtId="0" fontId="4" fillId="12" borderId="1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/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 wrapText="1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13" borderId="13" xfId="0" applyFont="1" applyFill="1" applyBorder="1" applyAlignment="1" applyProtection="1">
      <alignment horizontal="center" vertical="center" wrapText="1"/>
    </xf>
    <xf numFmtId="0" fontId="3" fillId="13" borderId="1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4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8"/>
  <sheetViews>
    <sheetView showGridLines="0" view="pageBreakPreview" topLeftCell="A4" zoomScaleNormal="100" zoomScaleSheetLayoutView="100" workbookViewId="0">
      <selection activeCell="H35" sqref="H35"/>
    </sheetView>
  </sheetViews>
  <sheetFormatPr defaultRowHeight="14.4"/>
  <cols>
    <col min="1" max="1" width="1.5546875" style="68" customWidth="1"/>
    <col min="2" max="2" width="3.88671875" customWidth="1"/>
    <col min="3" max="3" width="3.33203125" customWidth="1"/>
    <col min="4" max="4" width="21.44140625" bestFit="1" customWidth="1"/>
    <col min="5" max="5" width="14" bestFit="1" customWidth="1"/>
    <col min="6" max="6" width="17.6640625" customWidth="1"/>
    <col min="7" max="7" width="8.5546875" customWidth="1"/>
    <col min="8" max="8" width="13.33203125" customWidth="1"/>
    <col min="9" max="9" width="14" customWidth="1"/>
    <col min="10" max="10" width="22.109375" style="56" customWidth="1"/>
    <col min="11" max="11" width="6.5546875" customWidth="1"/>
    <col min="12" max="12" width="1" customWidth="1"/>
    <col min="13" max="13" width="16.88671875" style="26" customWidth="1"/>
    <col min="14" max="14" width="27" style="26" customWidth="1"/>
    <col min="15" max="15" width="7.109375" style="26" customWidth="1"/>
    <col min="16" max="16" width="7.44140625" style="26" customWidth="1"/>
  </cols>
  <sheetData>
    <row r="1" spans="1:16">
      <c r="C1" s="80" t="s">
        <v>42</v>
      </c>
      <c r="D1" s="80"/>
      <c r="E1" s="80"/>
      <c r="F1" s="80"/>
      <c r="G1" s="26"/>
      <c r="H1" s="26"/>
      <c r="I1" s="26"/>
      <c r="J1" s="73" t="s">
        <v>82</v>
      </c>
    </row>
    <row r="2" spans="1:16" ht="35.25" customHeight="1">
      <c r="C2" s="60" t="s">
        <v>43</v>
      </c>
      <c r="D2" s="60"/>
      <c r="E2" s="60"/>
      <c r="F2" s="60"/>
      <c r="G2" s="65"/>
      <c r="H2" s="65"/>
      <c r="I2" s="26"/>
      <c r="J2" s="74"/>
    </row>
    <row r="3" spans="1:16" ht="51.75" customHeight="1">
      <c r="C3" s="81" t="s">
        <v>44</v>
      </c>
      <c r="D3" s="81"/>
      <c r="E3" s="14" t="s">
        <v>45</v>
      </c>
      <c r="F3" s="58" t="s">
        <v>46</v>
      </c>
      <c r="G3" s="14" t="s">
        <v>47</v>
      </c>
      <c r="H3" s="14" t="s">
        <v>48</v>
      </c>
      <c r="I3" s="58" t="s">
        <v>49</v>
      </c>
      <c r="J3" s="57" t="s">
        <v>83</v>
      </c>
    </row>
    <row r="4" spans="1:16" s="12" customFormat="1">
      <c r="A4" s="68"/>
      <c r="B4"/>
      <c r="C4" s="82" t="s">
        <v>57</v>
      </c>
      <c r="D4" s="83"/>
      <c r="E4" s="83"/>
      <c r="F4" s="83"/>
      <c r="G4" s="83"/>
      <c r="H4" s="83"/>
      <c r="I4" s="84"/>
      <c r="J4" s="44"/>
      <c r="M4" s="30"/>
      <c r="N4" s="30"/>
      <c r="O4" s="30"/>
      <c r="P4" s="30"/>
    </row>
    <row r="5" spans="1:16" s="12" customFormat="1">
      <c r="A5" s="69"/>
      <c r="C5" s="10" t="s">
        <v>50</v>
      </c>
      <c r="D5" s="10"/>
      <c r="E5" s="15"/>
      <c r="F5" s="15"/>
      <c r="G5" s="15"/>
      <c r="H5" s="46"/>
      <c r="I5" s="15">
        <f t="shared" ref="I5:I15" si="0">G5*H5</f>
        <v>0</v>
      </c>
      <c r="J5" s="44" t="s">
        <v>51</v>
      </c>
      <c r="M5" s="30"/>
      <c r="N5" s="30"/>
      <c r="O5" s="30"/>
      <c r="P5" s="30"/>
    </row>
    <row r="6" spans="1:16" s="12" customFormat="1" ht="15" customHeight="1">
      <c r="A6" s="69"/>
      <c r="C6" s="10" t="s">
        <v>52</v>
      </c>
      <c r="D6" s="10"/>
      <c r="E6" s="15"/>
      <c r="F6" s="15"/>
      <c r="G6" s="15"/>
      <c r="H6" s="46"/>
      <c r="I6" s="15">
        <f t="shared" si="0"/>
        <v>0</v>
      </c>
      <c r="J6" s="44" t="s">
        <v>51</v>
      </c>
      <c r="M6" s="30"/>
      <c r="N6" s="30"/>
      <c r="O6" s="30"/>
      <c r="P6" s="30"/>
    </row>
    <row r="7" spans="1:16" s="12" customFormat="1">
      <c r="A7" s="69"/>
      <c r="C7" s="10" t="s">
        <v>53</v>
      </c>
      <c r="D7" s="10"/>
      <c r="E7" s="15"/>
      <c r="F7" s="15"/>
      <c r="G7" s="15"/>
      <c r="H7" s="46"/>
      <c r="I7" s="15">
        <f t="shared" si="0"/>
        <v>0</v>
      </c>
      <c r="J7" s="44" t="s">
        <v>51</v>
      </c>
      <c r="M7" s="30"/>
      <c r="N7" s="30"/>
      <c r="O7" s="30"/>
      <c r="P7" s="30"/>
    </row>
    <row r="8" spans="1:16" s="12" customFormat="1">
      <c r="A8" s="69"/>
      <c r="C8" s="10" t="s">
        <v>54</v>
      </c>
      <c r="D8" s="10"/>
      <c r="E8" s="15"/>
      <c r="F8" s="15"/>
      <c r="G8" s="15"/>
      <c r="H8" s="46"/>
      <c r="I8" s="15">
        <f>G8*H8</f>
        <v>0</v>
      </c>
      <c r="J8" s="44" t="s">
        <v>51</v>
      </c>
      <c r="M8" s="30"/>
      <c r="N8" s="30"/>
      <c r="O8" s="30"/>
      <c r="P8" s="30"/>
    </row>
    <row r="9" spans="1:16" s="12" customFormat="1">
      <c r="A9" s="69"/>
      <c r="C9" s="10" t="s">
        <v>55</v>
      </c>
      <c r="D9" s="10"/>
      <c r="E9" s="15"/>
      <c r="F9" s="15"/>
      <c r="G9" s="15"/>
      <c r="H9" s="46"/>
      <c r="I9" s="15">
        <f>G9*H9</f>
        <v>0</v>
      </c>
      <c r="J9" s="44" t="s">
        <v>51</v>
      </c>
      <c r="M9" s="30"/>
      <c r="N9" s="30"/>
      <c r="O9" s="30"/>
      <c r="P9" s="30"/>
    </row>
    <row r="10" spans="1:16" s="12" customFormat="1" ht="15" customHeight="1">
      <c r="A10" s="69"/>
      <c r="C10" s="82" t="s">
        <v>58</v>
      </c>
      <c r="D10" s="83"/>
      <c r="E10" s="83"/>
      <c r="F10" s="83"/>
      <c r="G10" s="83"/>
      <c r="H10" s="83"/>
      <c r="I10" s="61"/>
      <c r="J10" s="44"/>
      <c r="M10" s="30"/>
      <c r="N10" s="30"/>
      <c r="O10" s="30"/>
      <c r="P10" s="30"/>
    </row>
    <row r="11" spans="1:16" s="12" customFormat="1">
      <c r="A11" s="69"/>
      <c r="C11" s="10" t="s">
        <v>50</v>
      </c>
      <c r="D11" s="10"/>
      <c r="E11" s="15"/>
      <c r="F11" s="15"/>
      <c r="G11" s="15"/>
      <c r="H11" s="15"/>
      <c r="I11" s="15">
        <f t="shared" si="0"/>
        <v>0</v>
      </c>
      <c r="J11" s="44" t="s">
        <v>51</v>
      </c>
      <c r="M11" s="30"/>
      <c r="N11" s="30"/>
      <c r="O11" s="30"/>
      <c r="P11" s="30"/>
    </row>
    <row r="12" spans="1:16" s="12" customFormat="1">
      <c r="A12" s="69"/>
      <c r="C12" s="10" t="s">
        <v>52</v>
      </c>
      <c r="D12" s="10"/>
      <c r="E12" s="15"/>
      <c r="F12" s="15"/>
      <c r="G12" s="15"/>
      <c r="H12" s="15"/>
      <c r="I12" s="15">
        <f t="shared" si="0"/>
        <v>0</v>
      </c>
      <c r="J12" s="44" t="s">
        <v>51</v>
      </c>
      <c r="M12" s="30"/>
      <c r="N12" s="30"/>
      <c r="O12" s="30"/>
      <c r="P12" s="30"/>
    </row>
    <row r="13" spans="1:16" s="12" customFormat="1">
      <c r="A13" s="69"/>
      <c r="C13" s="10" t="s">
        <v>53</v>
      </c>
      <c r="D13" s="10"/>
      <c r="E13" s="15"/>
      <c r="F13" s="15"/>
      <c r="G13" s="15"/>
      <c r="H13" s="15"/>
      <c r="I13" s="15">
        <f t="shared" si="0"/>
        <v>0</v>
      </c>
      <c r="J13" s="44" t="s">
        <v>51</v>
      </c>
      <c r="M13" s="30"/>
      <c r="N13" s="30"/>
      <c r="O13" s="30"/>
      <c r="P13" s="30"/>
    </row>
    <row r="14" spans="1:16" s="12" customFormat="1">
      <c r="A14" s="69"/>
      <c r="C14" s="10" t="s">
        <v>54</v>
      </c>
      <c r="D14" s="10"/>
      <c r="E14" s="15"/>
      <c r="F14" s="15"/>
      <c r="G14" s="15"/>
      <c r="H14" s="15"/>
      <c r="I14" s="15">
        <f t="shared" si="0"/>
        <v>0</v>
      </c>
      <c r="J14" s="44" t="s">
        <v>51</v>
      </c>
      <c r="M14" s="30"/>
      <c r="N14" s="30"/>
      <c r="O14" s="30"/>
      <c r="P14" s="30"/>
    </row>
    <row r="15" spans="1:16" s="12" customFormat="1">
      <c r="A15" s="69"/>
      <c r="C15" s="10" t="s">
        <v>55</v>
      </c>
      <c r="D15" s="10"/>
      <c r="E15" s="15"/>
      <c r="F15" s="15"/>
      <c r="G15" s="15"/>
      <c r="H15" s="15"/>
      <c r="I15" s="15">
        <f t="shared" si="0"/>
        <v>0</v>
      </c>
      <c r="J15" s="44" t="s">
        <v>51</v>
      </c>
      <c r="M15" s="30"/>
      <c r="N15" s="30"/>
      <c r="O15" s="30"/>
      <c r="P15" s="30"/>
    </row>
    <row r="16" spans="1:16">
      <c r="C16" s="75" t="s">
        <v>56</v>
      </c>
      <c r="D16" s="75"/>
      <c r="E16" s="75"/>
      <c r="F16" s="75"/>
      <c r="G16" s="75"/>
      <c r="H16" s="75"/>
      <c r="I16" s="17">
        <f>I17+I18</f>
        <v>0</v>
      </c>
      <c r="J16" s="45"/>
    </row>
    <row r="17" spans="3:16">
      <c r="C17" s="75" t="s">
        <v>57</v>
      </c>
      <c r="D17" s="75"/>
      <c r="E17" s="75"/>
      <c r="F17" s="75"/>
      <c r="G17" s="75"/>
      <c r="H17" s="75"/>
      <c r="I17" s="17">
        <f>SUM(I5:I9)</f>
        <v>0</v>
      </c>
      <c r="J17" s="45"/>
    </row>
    <row r="18" spans="3:16">
      <c r="C18" s="75" t="s">
        <v>58</v>
      </c>
      <c r="D18" s="75"/>
      <c r="E18" s="75"/>
      <c r="F18" s="75"/>
      <c r="G18" s="75"/>
      <c r="H18" s="75"/>
      <c r="I18" s="17">
        <f>SUM(I11:I15)</f>
        <v>0</v>
      </c>
      <c r="J18" s="45"/>
    </row>
    <row r="19" spans="3:16">
      <c r="C19" s="75" t="s">
        <v>60</v>
      </c>
      <c r="D19" s="75"/>
      <c r="E19" s="75"/>
      <c r="F19" s="75"/>
      <c r="G19" s="75"/>
      <c r="H19" s="75"/>
      <c r="I19" s="16"/>
      <c r="J19" s="45"/>
    </row>
    <row r="20" spans="3:16" ht="15" customHeight="1">
      <c r="C20" s="76"/>
      <c r="D20" s="76"/>
      <c r="E20" s="76"/>
      <c r="F20" s="76"/>
      <c r="G20" s="76"/>
      <c r="H20" s="76"/>
      <c r="I20" s="76"/>
      <c r="J20" s="45"/>
      <c r="M20" s="26" t="s">
        <v>51</v>
      </c>
      <c r="N20" s="26" t="s">
        <v>51</v>
      </c>
    </row>
    <row r="21" spans="3:16" ht="59.25" customHeight="1">
      <c r="C21" s="77" t="s">
        <v>62</v>
      </c>
      <c r="D21" s="78"/>
      <c r="E21" s="78"/>
      <c r="F21" s="78"/>
      <c r="G21" s="78"/>
      <c r="H21" s="78"/>
      <c r="I21" s="78"/>
      <c r="J21" s="45"/>
      <c r="M21" s="26" t="s">
        <v>80</v>
      </c>
      <c r="N21" s="26" t="s">
        <v>64</v>
      </c>
      <c r="P21" s="26">
        <f>SUMIFS(I5:I15,J5:J15,"Ki pieniężne")</f>
        <v>0</v>
      </c>
    </row>
    <row r="22" spans="3:16">
      <c r="C22" s="79"/>
      <c r="D22" s="79"/>
      <c r="E22" s="79"/>
      <c r="F22" s="79"/>
      <c r="G22" s="79"/>
      <c r="H22" s="79"/>
      <c r="I22" s="79"/>
      <c r="J22" s="45"/>
      <c r="M22" s="26" t="s">
        <v>85</v>
      </c>
      <c r="N22" s="26" t="s">
        <v>63</v>
      </c>
      <c r="P22" s="26">
        <f>SUMIFS(I5:I15,J5:J15,"Ki wkład rzeczowy")</f>
        <v>0</v>
      </c>
    </row>
    <row r="23" spans="3:16">
      <c r="C23" s="79"/>
      <c r="D23" s="79"/>
      <c r="E23" s="79"/>
      <c r="F23" s="79"/>
      <c r="G23" s="79"/>
      <c r="H23" s="79"/>
      <c r="I23" s="79"/>
      <c r="J23" s="45"/>
      <c r="N23" s="26" t="s">
        <v>86</v>
      </c>
      <c r="P23" s="26">
        <f>SUMIFS(I6:I16,J6:J16,"Kp pieniężne i wkład rzeczowy")</f>
        <v>0</v>
      </c>
    </row>
    <row r="24" spans="3:16">
      <c r="C24" s="79"/>
      <c r="D24" s="79"/>
      <c r="E24" s="79"/>
      <c r="F24" s="79"/>
      <c r="G24" s="79"/>
      <c r="H24" s="79"/>
      <c r="I24" s="79"/>
      <c r="J24" s="45"/>
    </row>
    <row r="25" spans="3:16">
      <c r="C25" s="79"/>
      <c r="D25" s="79"/>
      <c r="E25" s="79"/>
      <c r="F25" s="79"/>
      <c r="G25" s="79"/>
      <c r="H25" s="79"/>
      <c r="I25" s="79"/>
      <c r="J25" s="45"/>
    </row>
    <row r="26" spans="3:16">
      <c r="C26" s="79"/>
      <c r="D26" s="79"/>
      <c r="E26" s="79"/>
      <c r="F26" s="79"/>
      <c r="G26" s="79"/>
      <c r="H26" s="79"/>
      <c r="I26" s="79"/>
      <c r="J26" s="45"/>
    </row>
    <row r="27" spans="3:16">
      <c r="C27" s="79"/>
      <c r="D27" s="79"/>
      <c r="E27" s="79"/>
      <c r="F27" s="79"/>
      <c r="G27" s="79"/>
      <c r="H27" s="79"/>
      <c r="I27" s="79"/>
      <c r="J27" s="45"/>
    </row>
    <row r="28" spans="3:16">
      <c r="C28" s="79"/>
      <c r="D28" s="79"/>
      <c r="E28" s="79"/>
      <c r="F28" s="79"/>
      <c r="G28" s="79"/>
      <c r="H28" s="79"/>
      <c r="I28" s="79"/>
      <c r="J28" s="45"/>
      <c r="N28" s="27" t="s">
        <v>59</v>
      </c>
      <c r="O28" s="27">
        <f>P21</f>
        <v>0</v>
      </c>
    </row>
    <row r="29" spans="3:16">
      <c r="C29" s="79"/>
      <c r="D29" s="79"/>
      <c r="E29" s="79"/>
      <c r="F29" s="79"/>
      <c r="G29" s="79"/>
      <c r="H29" s="79"/>
      <c r="I29" s="79"/>
      <c r="J29" s="45"/>
      <c r="N29" s="41" t="s">
        <v>61</v>
      </c>
      <c r="O29" s="27">
        <f>P21</f>
        <v>0</v>
      </c>
    </row>
    <row r="30" spans="3:16">
      <c r="C30" s="79"/>
      <c r="D30" s="79"/>
      <c r="E30" s="79"/>
      <c r="F30" s="79"/>
      <c r="G30" s="79"/>
      <c r="H30" s="79"/>
      <c r="I30" s="79"/>
      <c r="J30" s="45"/>
    </row>
    <row r="31" spans="3:16">
      <c r="C31" s="79"/>
      <c r="D31" s="79"/>
      <c r="E31" s="79"/>
      <c r="F31" s="79"/>
      <c r="G31" s="79"/>
      <c r="H31" s="79"/>
      <c r="I31" s="79"/>
      <c r="J31" s="45"/>
    </row>
    <row r="32" spans="3:16">
      <c r="C32" s="26"/>
      <c r="D32" s="26"/>
      <c r="E32" s="26"/>
      <c r="F32" s="26"/>
      <c r="G32" s="26"/>
      <c r="H32" s="26"/>
      <c r="I32" s="26"/>
      <c r="J32" s="45"/>
    </row>
    <row r="33" spans="3:10">
      <c r="C33" s="26"/>
      <c r="D33" s="26"/>
      <c r="E33" s="26"/>
      <c r="F33" s="26"/>
      <c r="G33" s="26"/>
      <c r="H33" s="26"/>
      <c r="I33" s="26"/>
      <c r="J33" s="45" t="str">
        <f t="shared" ref="J33:J38" si="1">IF(I33=suma1,IF(I33&gt;0,"wybierz z listy",""),"")</f>
        <v/>
      </c>
    </row>
    <row r="34" spans="3:10">
      <c r="C34" s="26"/>
      <c r="D34" s="26"/>
      <c r="E34" s="26"/>
      <c r="F34" s="26"/>
      <c r="G34" s="26"/>
      <c r="H34" s="26"/>
      <c r="I34" s="26"/>
      <c r="J34" s="45" t="str">
        <f t="shared" si="1"/>
        <v/>
      </c>
    </row>
    <row r="35" spans="3:10">
      <c r="C35" s="26"/>
      <c r="D35" s="26"/>
      <c r="E35" s="26"/>
      <c r="F35" s="26"/>
      <c r="G35" s="26"/>
      <c r="H35" s="26"/>
      <c r="I35" s="26"/>
      <c r="J35" s="45" t="str">
        <f t="shared" si="1"/>
        <v/>
      </c>
    </row>
    <row r="36" spans="3:10">
      <c r="C36" s="26"/>
      <c r="D36" s="26"/>
      <c r="E36" s="26"/>
      <c r="F36" s="26"/>
      <c r="G36" s="26"/>
      <c r="H36" s="26"/>
      <c r="I36" s="26"/>
      <c r="J36" s="45" t="str">
        <f t="shared" si="1"/>
        <v/>
      </c>
    </row>
    <row r="37" spans="3:10">
      <c r="C37" s="26"/>
      <c r="D37" s="26"/>
      <c r="E37" s="26"/>
      <c r="F37" s="26"/>
      <c r="G37" s="26"/>
      <c r="H37" s="26"/>
      <c r="I37" s="26"/>
      <c r="J37" s="45" t="str">
        <f t="shared" si="1"/>
        <v/>
      </c>
    </row>
    <row r="38" spans="3:10">
      <c r="C38" s="26"/>
      <c r="D38" s="26"/>
      <c r="E38" s="26"/>
      <c r="F38" s="26"/>
      <c r="G38" s="26"/>
      <c r="H38" s="26"/>
      <c r="I38" s="26"/>
      <c r="J38" s="45" t="str">
        <f t="shared" si="1"/>
        <v/>
      </c>
    </row>
  </sheetData>
  <sheetProtection sheet="1" objects="1" scenarios="1" insertRows="0" deleteRows="0"/>
  <mergeCells count="12">
    <mergeCell ref="J1:J2"/>
    <mergeCell ref="C19:H19"/>
    <mergeCell ref="C20:I20"/>
    <mergeCell ref="C21:I21"/>
    <mergeCell ref="C22:I31"/>
    <mergeCell ref="C18:H18"/>
    <mergeCell ref="C1:F1"/>
    <mergeCell ref="C3:D3"/>
    <mergeCell ref="C16:H16"/>
    <mergeCell ref="C17:H17"/>
    <mergeCell ref="C4:I4"/>
    <mergeCell ref="C10:H10"/>
  </mergeCells>
  <conditionalFormatting sqref="J5:J15">
    <cfRule type="expression" dxfId="3" priority="5">
      <formula>$I5&gt;0</formula>
    </cfRule>
  </conditionalFormatting>
  <conditionalFormatting sqref="J5:J15">
    <cfRule type="expression" dxfId="2" priority="3">
      <formula>$I5=0</formula>
    </cfRule>
  </conditionalFormatting>
  <conditionalFormatting sqref="J4">
    <cfRule type="expression" dxfId="1" priority="7">
      <formula>$C4&gt;0</formula>
    </cfRule>
  </conditionalFormatting>
  <conditionalFormatting sqref="J4">
    <cfRule type="expression" dxfId="0" priority="9">
      <formula>$C4=0</formula>
    </cfRule>
  </conditionalFormatting>
  <dataValidations count="1">
    <dataValidation type="list" allowBlank="1" showInputMessage="1" showErrorMessage="1" sqref="J4:J15">
      <formula1>$N$20:$N$23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verticalDpi="599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28"/>
  <sheetViews>
    <sheetView showGridLines="0" view="pageBreakPreview" zoomScale="115" zoomScaleNormal="115" zoomScaleSheetLayoutView="115" workbookViewId="0">
      <selection activeCell="A13" sqref="A13:XFD13"/>
    </sheetView>
  </sheetViews>
  <sheetFormatPr defaultColWidth="9.109375" defaultRowHeight="13.2"/>
  <cols>
    <col min="1" max="1" width="1.33203125" style="66" customWidth="1"/>
    <col min="2" max="2" width="2.88671875" style="26" customWidth="1"/>
    <col min="3" max="3" width="15" style="26" customWidth="1"/>
    <col min="4" max="4" width="12.88671875" style="26" customWidth="1"/>
    <col min="5" max="5" width="10.6640625" style="26" customWidth="1"/>
    <col min="6" max="6" width="10.33203125" style="26" customWidth="1"/>
    <col min="7" max="7" width="7.88671875" style="26" customWidth="1"/>
    <col min="8" max="8" width="13.109375" style="26" customWidth="1"/>
    <col min="9" max="9" width="13.88671875" style="26" customWidth="1"/>
    <col min="10" max="10" width="13.109375" style="26" customWidth="1"/>
    <col min="11" max="11" width="14" style="26" customWidth="1"/>
    <col min="12" max="12" width="1.44140625" style="26" customWidth="1"/>
    <col min="13" max="16384" width="9.109375" style="26"/>
  </cols>
  <sheetData>
    <row r="1" spans="1:12" ht="2.25" customHeight="1"/>
    <row r="2" spans="1:12" ht="17.25" customHeight="1">
      <c r="C2" s="42" t="s">
        <v>40</v>
      </c>
    </row>
    <row r="3" spans="1:12" ht="16.5" customHeight="1">
      <c r="C3" s="85" t="s">
        <v>39</v>
      </c>
      <c r="D3" s="85"/>
      <c r="E3" s="85"/>
      <c r="F3" s="85"/>
      <c r="G3" s="85"/>
      <c r="H3" s="85"/>
      <c r="I3" s="85"/>
      <c r="J3" s="85"/>
      <c r="K3" s="85"/>
    </row>
    <row r="4" spans="1:12">
      <c r="C4" s="95" t="s">
        <v>8</v>
      </c>
      <c r="D4" s="95" t="s">
        <v>0</v>
      </c>
      <c r="E4" s="98" t="s">
        <v>1</v>
      </c>
      <c r="F4" s="98"/>
      <c r="G4" s="98"/>
      <c r="H4" s="98" t="s">
        <v>2</v>
      </c>
      <c r="I4" s="98"/>
      <c r="J4" s="99" t="s">
        <v>3</v>
      </c>
      <c r="K4" s="99"/>
      <c r="L4" s="2"/>
    </row>
    <row r="5" spans="1:12">
      <c r="C5" s="96"/>
      <c r="D5" s="118"/>
      <c r="E5" s="98"/>
      <c r="F5" s="98"/>
      <c r="G5" s="98"/>
      <c r="H5" s="98"/>
      <c r="I5" s="98"/>
      <c r="J5" s="99"/>
      <c r="K5" s="99"/>
      <c r="L5" s="2"/>
    </row>
    <row r="6" spans="1:12" ht="66">
      <c r="C6" s="97"/>
      <c r="D6" s="119"/>
      <c r="E6" s="59" t="s">
        <v>4</v>
      </c>
      <c r="F6" s="59" t="s">
        <v>5</v>
      </c>
      <c r="G6" s="59" t="s">
        <v>6</v>
      </c>
      <c r="H6" s="59" t="s">
        <v>7</v>
      </c>
      <c r="I6" s="59" t="s">
        <v>6</v>
      </c>
      <c r="J6" s="64" t="s">
        <v>7</v>
      </c>
      <c r="K6" s="64" t="s">
        <v>6</v>
      </c>
      <c r="L6" s="2"/>
    </row>
    <row r="7" spans="1:12" s="30" customFormat="1">
      <c r="A7" s="67"/>
      <c r="C7" s="10"/>
      <c r="D7" s="10"/>
      <c r="E7" s="10"/>
      <c r="F7" s="10"/>
      <c r="G7" s="10"/>
      <c r="H7" s="10"/>
      <c r="I7" s="10"/>
      <c r="J7" s="71"/>
      <c r="K7" s="71"/>
      <c r="L7" s="11"/>
    </row>
    <row r="8" spans="1:12" s="30" customFormat="1">
      <c r="A8" s="67"/>
      <c r="C8" s="10"/>
      <c r="D8" s="10"/>
      <c r="E8" s="10"/>
      <c r="F8" s="10"/>
      <c r="G8" s="10"/>
      <c r="H8" s="10"/>
      <c r="I8" s="10"/>
      <c r="J8" s="71"/>
      <c r="K8" s="71"/>
      <c r="L8" s="11"/>
    </row>
    <row r="9" spans="1:12" s="30" customFormat="1">
      <c r="A9" s="67"/>
      <c r="C9" s="10"/>
      <c r="D9" s="10"/>
      <c r="E9" s="10"/>
      <c r="F9" s="10"/>
      <c r="G9" s="10"/>
      <c r="H9" s="10"/>
      <c r="I9" s="10"/>
      <c r="J9" s="72"/>
      <c r="K9" s="72"/>
      <c r="L9" s="13"/>
    </row>
    <row r="10" spans="1:12" s="30" customFormat="1">
      <c r="A10" s="67"/>
      <c r="C10" s="10"/>
      <c r="D10" s="10"/>
      <c r="E10" s="10"/>
      <c r="F10" s="10"/>
      <c r="G10" s="10"/>
      <c r="H10" s="10"/>
      <c r="I10" s="10"/>
      <c r="J10" s="72"/>
      <c r="K10" s="72"/>
      <c r="L10" s="13"/>
    </row>
    <row r="11" spans="1:12" s="30" customFormat="1">
      <c r="A11" s="67"/>
      <c r="C11" s="10"/>
      <c r="D11" s="10"/>
      <c r="E11" s="10"/>
      <c r="F11" s="10"/>
      <c r="G11" s="10"/>
      <c r="H11" s="10"/>
      <c r="I11" s="10"/>
      <c r="J11" s="72"/>
      <c r="K11" s="72"/>
      <c r="L11" s="13"/>
    </row>
    <row r="12" spans="1:12" s="30" customFormat="1">
      <c r="A12" s="67"/>
      <c r="C12" s="10"/>
      <c r="D12" s="10"/>
      <c r="E12" s="10"/>
      <c r="F12" s="10"/>
      <c r="G12" s="10"/>
      <c r="H12" s="10"/>
      <c r="I12" s="10"/>
      <c r="J12" s="72"/>
      <c r="K12" s="72"/>
      <c r="L12" s="13"/>
    </row>
    <row r="13" spans="1:12" s="30" customFormat="1">
      <c r="A13" s="67"/>
      <c r="C13" s="10"/>
      <c r="D13" s="10"/>
      <c r="E13" s="10"/>
      <c r="F13" s="10"/>
      <c r="G13" s="10"/>
      <c r="H13" s="10"/>
      <c r="I13" s="10"/>
      <c r="J13" s="72"/>
      <c r="K13" s="72"/>
      <c r="L13" s="13"/>
    </row>
    <row r="14" spans="1:12" s="30" customFormat="1">
      <c r="A14" s="67"/>
      <c r="C14" s="100" t="s">
        <v>88</v>
      </c>
      <c r="D14" s="101"/>
      <c r="E14" s="62"/>
      <c r="F14" s="62"/>
      <c r="G14" s="70">
        <f>SUM(G7:G13)</f>
        <v>0</v>
      </c>
      <c r="H14" s="62"/>
      <c r="I14" s="70">
        <f>SUM(I7:I13)</f>
        <v>0</v>
      </c>
      <c r="J14" s="63"/>
      <c r="K14" s="63"/>
      <c r="L14" s="13"/>
    </row>
    <row r="15" spans="1:12" s="30" customFormat="1" ht="23.25" customHeight="1">
      <c r="A15" s="67"/>
      <c r="C15" s="102" t="s">
        <v>89</v>
      </c>
      <c r="D15" s="103"/>
      <c r="E15" s="106" t="str">
        <f ca="1">TEXT('NPV + wsk_rent'!D6,0) &amp;" = A"</f>
        <v>0 = A</v>
      </c>
      <c r="F15" s="107"/>
      <c r="G15" s="108"/>
      <c r="H15" s="109" t="str">
        <f ca="1">TEXT('NPV + wsk_rent'!E6,0) &amp;" = B"</f>
        <v>0 = B</v>
      </c>
      <c r="I15" s="110"/>
      <c r="J15" s="116" t="str">
        <f>TEXT('NPV + wsk_rent'!F6,0) &amp;" = C"</f>
        <v>0 = C</v>
      </c>
      <c r="K15" s="117"/>
      <c r="L15" s="13"/>
    </row>
    <row r="16" spans="1:12" s="30" customFormat="1">
      <c r="A16" s="67"/>
      <c r="C16" s="104" t="s">
        <v>90</v>
      </c>
      <c r="D16" s="105"/>
      <c r="E16" s="114">
        <f ca="1">SUM('NPV + wsk_rent'!D6:F6)</f>
        <v>0</v>
      </c>
      <c r="F16" s="115"/>
      <c r="G16" s="115"/>
      <c r="H16" s="115"/>
      <c r="I16" s="115"/>
      <c r="J16" s="115"/>
      <c r="K16" s="110"/>
      <c r="L16" s="13"/>
    </row>
    <row r="17" spans="1:11">
      <c r="A17" s="67"/>
      <c r="B17" s="30"/>
    </row>
    <row r="18" spans="1:11" ht="51.75" customHeight="1">
      <c r="C18" s="111" t="s">
        <v>41</v>
      </c>
      <c r="D18" s="112"/>
      <c r="E18" s="112"/>
      <c r="F18" s="112"/>
      <c r="G18" s="112"/>
      <c r="H18" s="112"/>
      <c r="I18" s="112"/>
      <c r="J18" s="112"/>
      <c r="K18" s="113"/>
    </row>
    <row r="19" spans="1:11">
      <c r="C19" s="86"/>
      <c r="D19" s="87"/>
      <c r="E19" s="87"/>
      <c r="F19" s="87"/>
      <c r="G19" s="87"/>
      <c r="H19" s="87"/>
      <c r="I19" s="87"/>
      <c r="J19" s="87"/>
      <c r="K19" s="88"/>
    </row>
    <row r="20" spans="1:11" ht="25.5" customHeight="1">
      <c r="C20" s="89"/>
      <c r="D20" s="90"/>
      <c r="E20" s="90"/>
      <c r="F20" s="90"/>
      <c r="G20" s="90"/>
      <c r="H20" s="90"/>
      <c r="I20" s="90"/>
      <c r="J20" s="90"/>
      <c r="K20" s="91"/>
    </row>
    <row r="21" spans="1:11">
      <c r="C21" s="89"/>
      <c r="D21" s="90"/>
      <c r="E21" s="90"/>
      <c r="F21" s="90"/>
      <c r="G21" s="90"/>
      <c r="H21" s="90"/>
      <c r="I21" s="90"/>
      <c r="J21" s="90"/>
      <c r="K21" s="91"/>
    </row>
    <row r="22" spans="1:11">
      <c r="C22" s="89"/>
      <c r="D22" s="90"/>
      <c r="E22" s="90"/>
      <c r="F22" s="90"/>
      <c r="G22" s="90"/>
      <c r="H22" s="90"/>
      <c r="I22" s="90"/>
      <c r="J22" s="90"/>
      <c r="K22" s="91"/>
    </row>
    <row r="23" spans="1:11">
      <c r="C23" s="89"/>
      <c r="D23" s="90"/>
      <c r="E23" s="90"/>
      <c r="F23" s="90"/>
      <c r="G23" s="90"/>
      <c r="H23" s="90"/>
      <c r="I23" s="90"/>
      <c r="J23" s="90"/>
      <c r="K23" s="91"/>
    </row>
    <row r="24" spans="1:11">
      <c r="C24" s="89"/>
      <c r="D24" s="90"/>
      <c r="E24" s="90"/>
      <c r="F24" s="90"/>
      <c r="G24" s="90"/>
      <c r="H24" s="90"/>
      <c r="I24" s="90"/>
      <c r="J24" s="90"/>
      <c r="K24" s="91"/>
    </row>
    <row r="25" spans="1:11">
      <c r="C25" s="89"/>
      <c r="D25" s="90"/>
      <c r="E25" s="90"/>
      <c r="F25" s="90"/>
      <c r="G25" s="90"/>
      <c r="H25" s="90"/>
      <c r="I25" s="90"/>
      <c r="J25" s="90"/>
      <c r="K25" s="91"/>
    </row>
    <row r="26" spans="1:11">
      <c r="C26" s="89"/>
      <c r="D26" s="90"/>
      <c r="E26" s="90"/>
      <c r="F26" s="90"/>
      <c r="G26" s="90"/>
      <c r="H26" s="90"/>
      <c r="I26" s="90"/>
      <c r="J26" s="90"/>
      <c r="K26" s="91"/>
    </row>
    <row r="27" spans="1:11">
      <c r="C27" s="89"/>
      <c r="D27" s="90"/>
      <c r="E27" s="90"/>
      <c r="F27" s="90"/>
      <c r="G27" s="90"/>
      <c r="H27" s="90"/>
      <c r="I27" s="90"/>
      <c r="J27" s="90"/>
      <c r="K27" s="91"/>
    </row>
    <row r="28" spans="1:11">
      <c r="C28" s="92"/>
      <c r="D28" s="93"/>
      <c r="E28" s="93"/>
      <c r="F28" s="93"/>
      <c r="G28" s="93"/>
      <c r="H28" s="93"/>
      <c r="I28" s="93"/>
      <c r="J28" s="93"/>
      <c r="K28" s="94"/>
    </row>
  </sheetData>
  <sheetProtection sheet="1" objects="1" scenarios="1" formatCells="0" formatColumns="0" formatRows="0" insertRows="0" deleteRows="0" selectLockedCells="1"/>
  <mergeCells count="15">
    <mergeCell ref="C3:K3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C18:K18"/>
    <mergeCell ref="E16:K16"/>
    <mergeCell ref="J15:K15"/>
    <mergeCell ref="D4:D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M48"/>
  <sheetViews>
    <sheetView showGridLines="0" view="pageBreakPreview" zoomScale="115" zoomScaleNormal="100" zoomScaleSheetLayoutView="115" workbookViewId="0">
      <selection activeCell="B27" sqref="B27"/>
    </sheetView>
  </sheetViews>
  <sheetFormatPr defaultColWidth="9.109375" defaultRowHeight="14.4"/>
  <cols>
    <col min="1" max="1" width="1.44140625" style="12" customWidth="1"/>
    <col min="2" max="2" width="46.88671875" style="12" customWidth="1"/>
    <col min="3" max="6" width="9.109375" style="12"/>
    <col min="7" max="7" width="1.5546875" style="12" customWidth="1"/>
    <col min="8" max="8" width="9.109375" style="12"/>
    <col min="9" max="9" width="42.33203125" style="12" bestFit="1" customWidth="1"/>
    <col min="10" max="16384" width="9.109375" style="12"/>
  </cols>
  <sheetData>
    <row r="1" spans="2:12" ht="6" customHeight="1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16.5" customHeight="1">
      <c r="B2" s="32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34.5" customHeight="1">
      <c r="B3" s="121" t="s">
        <v>9</v>
      </c>
      <c r="C3" s="121"/>
      <c r="D3" s="121"/>
      <c r="E3" s="121"/>
      <c r="F3" s="121"/>
      <c r="G3" s="30"/>
      <c r="H3" s="30"/>
      <c r="I3" s="30"/>
      <c r="J3" s="30"/>
      <c r="K3" s="30"/>
      <c r="L3" s="30"/>
    </row>
    <row r="4" spans="2:12">
      <c r="B4" s="33" t="s">
        <v>10</v>
      </c>
      <c r="C4" s="34" t="s">
        <v>11</v>
      </c>
      <c r="D4" s="34" t="s">
        <v>12</v>
      </c>
      <c r="E4" s="34" t="s">
        <v>13</v>
      </c>
      <c r="F4" s="34" t="s">
        <v>3</v>
      </c>
      <c r="G4" s="30"/>
      <c r="H4" s="30"/>
      <c r="I4" s="30"/>
      <c r="J4" s="30"/>
      <c r="K4" s="30"/>
      <c r="L4" s="30"/>
    </row>
    <row r="5" spans="2:12">
      <c r="B5" s="36" t="s">
        <v>65</v>
      </c>
      <c r="C5" s="35"/>
      <c r="D5" s="35"/>
      <c r="E5" s="35"/>
      <c r="F5" s="35"/>
      <c r="G5" s="30"/>
      <c r="H5" s="30"/>
      <c r="I5" s="30"/>
      <c r="J5" s="30"/>
      <c r="K5" s="30"/>
      <c r="L5" s="30"/>
    </row>
    <row r="6" spans="2:12" ht="26.4">
      <c r="B6" s="37" t="s">
        <v>66</v>
      </c>
      <c r="C6" s="47"/>
      <c r="D6" s="48">
        <f ca="1">'NPV + wsk_rent'!D6</f>
        <v>0</v>
      </c>
      <c r="E6" s="48">
        <f ca="1">'NPV + wsk_rent'!E6</f>
        <v>0</v>
      </c>
      <c r="F6" s="18"/>
      <c r="G6" s="30"/>
      <c r="H6" s="30"/>
      <c r="I6" s="30"/>
      <c r="J6" s="30"/>
      <c r="K6" s="30"/>
      <c r="L6" s="30"/>
    </row>
    <row r="7" spans="2:12">
      <c r="B7" s="33" t="s">
        <v>67</v>
      </c>
      <c r="C7" s="49"/>
      <c r="D7" s="49"/>
      <c r="E7" s="49"/>
      <c r="F7" s="18"/>
      <c r="G7" s="30"/>
      <c r="H7" s="30"/>
      <c r="I7" s="30"/>
      <c r="J7" s="30"/>
      <c r="K7" s="30"/>
      <c r="L7" s="30"/>
    </row>
    <row r="8" spans="2:12">
      <c r="B8" s="10"/>
      <c r="C8" s="47"/>
      <c r="D8" s="47"/>
      <c r="E8" s="47"/>
      <c r="F8" s="18"/>
      <c r="G8" s="30"/>
      <c r="H8" s="30"/>
      <c r="I8" s="30"/>
      <c r="J8" s="30"/>
      <c r="K8" s="30"/>
      <c r="L8" s="30"/>
    </row>
    <row r="9" spans="2:12">
      <c r="B9" s="10"/>
      <c r="C9" s="47"/>
      <c r="D9" s="47"/>
      <c r="E9" s="47"/>
      <c r="F9" s="18"/>
      <c r="G9" s="30"/>
      <c r="H9" s="30"/>
      <c r="I9" s="30"/>
      <c r="J9" s="30"/>
      <c r="K9" s="30"/>
      <c r="L9" s="30"/>
    </row>
    <row r="10" spans="2:12">
      <c r="B10" s="38" t="s">
        <v>14</v>
      </c>
      <c r="C10" s="48">
        <f>C6+C8+C9</f>
        <v>0</v>
      </c>
      <c r="D10" s="48">
        <f t="shared" ref="D10:E10" ca="1" si="0">D6+D8+D9</f>
        <v>0</v>
      </c>
      <c r="E10" s="48">
        <f t="shared" ca="1" si="0"/>
        <v>0</v>
      </c>
      <c r="F10" s="18"/>
      <c r="G10" s="30"/>
      <c r="H10" s="30"/>
      <c r="I10" s="30"/>
      <c r="J10" s="30"/>
      <c r="K10" s="30"/>
      <c r="L10" s="30"/>
    </row>
    <row r="11" spans="2:12">
      <c r="B11" s="38" t="s">
        <v>68</v>
      </c>
      <c r="C11" s="35"/>
      <c r="D11" s="35"/>
      <c r="E11" s="35"/>
      <c r="F11" s="18"/>
      <c r="G11" s="30"/>
      <c r="H11" s="30"/>
      <c r="I11" s="30"/>
      <c r="J11" s="30"/>
      <c r="K11" s="30"/>
      <c r="L11" s="30"/>
    </row>
    <row r="12" spans="2:12">
      <c r="B12" s="37" t="s">
        <v>69</v>
      </c>
      <c r="C12" s="9"/>
      <c r="D12" s="9"/>
      <c r="E12" s="9"/>
      <c r="F12" s="18"/>
      <c r="G12" s="30"/>
      <c r="H12" s="30"/>
      <c r="I12" s="30"/>
      <c r="J12" s="30"/>
      <c r="K12" s="30"/>
      <c r="L12" s="30"/>
    </row>
    <row r="13" spans="2:12" ht="26.4">
      <c r="B13" s="37" t="s">
        <v>70</v>
      </c>
      <c r="C13" s="9"/>
      <c r="D13" s="9"/>
      <c r="E13" s="9"/>
      <c r="F13" s="18"/>
      <c r="G13" s="30"/>
      <c r="H13" s="30"/>
      <c r="I13" s="30"/>
      <c r="J13" s="30"/>
      <c r="K13" s="30"/>
      <c r="L13" s="30"/>
    </row>
    <row r="14" spans="2:12">
      <c r="B14" s="37" t="s">
        <v>71</v>
      </c>
      <c r="C14" s="9"/>
      <c r="D14" s="9"/>
      <c r="E14" s="9"/>
      <c r="F14" s="18"/>
      <c r="G14" s="30"/>
      <c r="H14" s="30"/>
      <c r="I14" s="30"/>
      <c r="J14" s="30"/>
      <c r="K14" s="30"/>
      <c r="L14" s="30"/>
    </row>
    <row r="15" spans="2:12">
      <c r="B15" s="37" t="s">
        <v>72</v>
      </c>
      <c r="C15" s="9"/>
      <c r="D15" s="9"/>
      <c r="E15" s="9"/>
      <c r="F15" s="18"/>
      <c r="G15" s="30"/>
      <c r="H15" s="30"/>
      <c r="I15" s="30"/>
      <c r="J15" s="30"/>
      <c r="K15" s="30"/>
      <c r="L15" s="30"/>
    </row>
    <row r="16" spans="2:12">
      <c r="B16" s="37" t="s">
        <v>73</v>
      </c>
      <c r="C16" s="9"/>
      <c r="D16" s="9"/>
      <c r="E16" s="9"/>
      <c r="F16" s="18"/>
      <c r="G16" s="30"/>
      <c r="H16" s="30"/>
      <c r="I16" s="30"/>
      <c r="J16" s="30"/>
      <c r="K16" s="30"/>
      <c r="L16" s="30"/>
    </row>
    <row r="17" spans="2:13">
      <c r="B17" s="37" t="s">
        <v>74</v>
      </c>
      <c r="C17" s="9"/>
      <c r="D17" s="9"/>
      <c r="E17" s="9"/>
      <c r="F17" s="18"/>
      <c r="G17" s="30"/>
      <c r="H17" s="30"/>
      <c r="I17" s="30"/>
      <c r="J17" s="30"/>
      <c r="K17" s="30"/>
      <c r="L17" s="30"/>
    </row>
    <row r="18" spans="2:13">
      <c r="B18" s="37" t="s">
        <v>75</v>
      </c>
      <c r="C18" s="9"/>
      <c r="D18" s="9"/>
      <c r="E18" s="9"/>
      <c r="F18" s="18"/>
      <c r="G18" s="30"/>
      <c r="H18" s="30"/>
      <c r="I18" s="123" t="s">
        <v>91</v>
      </c>
      <c r="J18" s="123"/>
      <c r="K18" s="123"/>
      <c r="L18" s="123"/>
    </row>
    <row r="19" spans="2:13">
      <c r="B19" s="37" t="s">
        <v>76</v>
      </c>
      <c r="C19" s="35"/>
      <c r="D19" s="35"/>
      <c r="E19" s="35"/>
      <c r="F19" s="18"/>
      <c r="G19" s="30"/>
      <c r="H19" s="30"/>
      <c r="I19" s="40"/>
      <c r="J19" s="34" t="s">
        <v>11</v>
      </c>
      <c r="K19" s="34" t="s">
        <v>12</v>
      </c>
      <c r="L19" s="34" t="s">
        <v>13</v>
      </c>
    </row>
    <row r="20" spans="2:13">
      <c r="B20" s="31" t="str">
        <f>IF(AND(C20="",D20="",E20="",F20=""),"",I20)</f>
        <v/>
      </c>
      <c r="C20" s="50" t="str">
        <f>IF(J20=0,"",J20)</f>
        <v/>
      </c>
      <c r="D20" s="50" t="str">
        <f t="shared" ref="D20:E21" si="1">IF(K20=0,"",K20)</f>
        <v/>
      </c>
      <c r="E20" s="50" t="str">
        <f t="shared" si="1"/>
        <v/>
      </c>
      <c r="F20" s="18"/>
      <c r="G20" s="30"/>
      <c r="H20" s="30"/>
      <c r="I20" s="40" t="s">
        <v>87</v>
      </c>
      <c r="J20" s="28"/>
      <c r="K20" s="28"/>
      <c r="L20" s="28"/>
      <c r="M20" s="19"/>
    </row>
    <row r="21" spans="2:13">
      <c r="B21" s="43" t="str">
        <f>IF(AND(C21="",D21="",E21="",F21=""),"",I21)</f>
        <v/>
      </c>
      <c r="C21" s="50" t="str">
        <f>IF(J21=0,"",J21)</f>
        <v/>
      </c>
      <c r="D21" s="50" t="str">
        <f t="shared" si="1"/>
        <v/>
      </c>
      <c r="E21" s="50" t="str">
        <f t="shared" si="1"/>
        <v/>
      </c>
      <c r="F21" s="18"/>
      <c r="G21" s="30"/>
      <c r="H21" s="30"/>
      <c r="I21" s="40" t="s">
        <v>81</v>
      </c>
      <c r="J21" s="28"/>
      <c r="K21" s="28"/>
      <c r="L21" s="28"/>
    </row>
    <row r="22" spans="2:13">
      <c r="B22" s="29"/>
      <c r="C22" s="47"/>
      <c r="D22" s="47"/>
      <c r="E22" s="47"/>
      <c r="F22" s="18"/>
      <c r="G22" s="30"/>
      <c r="H22" s="30"/>
      <c r="I22" s="30"/>
      <c r="J22" s="30"/>
      <c r="K22" s="30"/>
      <c r="L22" s="30"/>
    </row>
    <row r="23" spans="2:13">
      <c r="B23" s="29"/>
      <c r="C23" s="47"/>
      <c r="D23" s="47"/>
      <c r="E23" s="47"/>
      <c r="F23" s="18"/>
      <c r="G23" s="30"/>
      <c r="H23" s="30"/>
      <c r="I23" s="30"/>
      <c r="J23" s="30"/>
      <c r="K23" s="30"/>
      <c r="L23" s="30"/>
    </row>
    <row r="24" spans="2:13">
      <c r="B24" s="29"/>
      <c r="C24" s="47"/>
      <c r="D24" s="47"/>
      <c r="E24" s="47"/>
      <c r="F24" s="18"/>
      <c r="G24" s="30"/>
      <c r="H24" s="30"/>
      <c r="I24" s="30"/>
      <c r="J24" s="30"/>
      <c r="K24" s="30"/>
      <c r="L24" s="30"/>
    </row>
    <row r="25" spans="2:13">
      <c r="B25" s="29"/>
      <c r="C25" s="51"/>
      <c r="D25" s="51"/>
      <c r="E25" s="51"/>
      <c r="F25" s="39"/>
      <c r="G25" s="30"/>
      <c r="H25" s="30"/>
      <c r="I25" s="30"/>
      <c r="J25" s="30"/>
      <c r="K25" s="30"/>
      <c r="L25" s="30"/>
    </row>
    <row r="26" spans="2:13">
      <c r="B26" s="29"/>
      <c r="C26" s="51"/>
      <c r="D26" s="51"/>
      <c r="E26" s="51"/>
      <c r="F26" s="39"/>
      <c r="G26" s="30"/>
      <c r="H26" s="30"/>
      <c r="I26" s="30"/>
      <c r="J26" s="30"/>
      <c r="K26" s="30"/>
      <c r="L26" s="30"/>
    </row>
    <row r="27" spans="2:13">
      <c r="B27" s="10"/>
      <c r="C27" s="47"/>
      <c r="D27" s="47"/>
      <c r="E27" s="47"/>
      <c r="F27" s="18"/>
      <c r="G27" s="30"/>
      <c r="H27" s="30"/>
      <c r="I27" s="30"/>
      <c r="J27" s="30"/>
      <c r="K27" s="30"/>
      <c r="L27" s="30"/>
    </row>
    <row r="28" spans="2:13">
      <c r="B28" s="10"/>
      <c r="C28" s="47"/>
      <c r="D28" s="47"/>
      <c r="E28" s="47"/>
      <c r="F28" s="18"/>
      <c r="G28" s="30"/>
      <c r="H28" s="30"/>
      <c r="I28" s="30"/>
      <c r="J28" s="30"/>
      <c r="K28" s="30"/>
      <c r="L28" s="30"/>
    </row>
    <row r="29" spans="2:13">
      <c r="B29" s="38" t="s">
        <v>15</v>
      </c>
      <c r="C29" s="48">
        <f>SUM(C12:C18)+SUM(C20:C28)</f>
        <v>0</v>
      </c>
      <c r="D29" s="48">
        <f>SUM(D12:D18)+SUM(D20:D28)</f>
        <v>0</v>
      </c>
      <c r="E29" s="48">
        <f>SUM(E12:E18)+SUM(E20:E28)</f>
        <v>0</v>
      </c>
      <c r="F29" s="18"/>
      <c r="G29" s="30"/>
      <c r="H29" s="30"/>
      <c r="I29" s="30"/>
      <c r="J29" s="30"/>
      <c r="K29" s="30"/>
      <c r="L29" s="30"/>
    </row>
    <row r="30" spans="2:13">
      <c r="B30" s="38" t="s">
        <v>77</v>
      </c>
      <c r="C30" s="48">
        <f>C10-C29</f>
        <v>0</v>
      </c>
      <c r="D30" s="48">
        <f ca="1">D10-D29</f>
        <v>0</v>
      </c>
      <c r="E30" s="48">
        <f ca="1">E10-E29</f>
        <v>0</v>
      </c>
      <c r="F30" s="18"/>
      <c r="G30" s="30"/>
      <c r="H30" s="30"/>
      <c r="I30" s="30"/>
      <c r="J30" s="30"/>
      <c r="K30" s="30"/>
      <c r="L30" s="30"/>
    </row>
    <row r="31" spans="2:13">
      <c r="B31" s="38" t="s">
        <v>78</v>
      </c>
      <c r="C31" s="47"/>
      <c r="D31" s="47"/>
      <c r="E31" s="47"/>
      <c r="F31" s="18"/>
      <c r="G31" s="30"/>
      <c r="H31" s="30"/>
      <c r="I31" s="30"/>
      <c r="J31" s="30"/>
      <c r="K31" s="30"/>
      <c r="L31" s="30"/>
    </row>
    <row r="32" spans="2:13">
      <c r="B32" s="38" t="s">
        <v>79</v>
      </c>
      <c r="C32" s="48">
        <f>C30-C31</f>
        <v>0</v>
      </c>
      <c r="D32" s="48">
        <f t="shared" ref="D32:E32" ca="1" si="2">D30-D31</f>
        <v>0</v>
      </c>
      <c r="E32" s="48">
        <f t="shared" ca="1" si="2"/>
        <v>0</v>
      </c>
      <c r="F32" s="18"/>
      <c r="G32" s="30"/>
      <c r="H32" s="30"/>
      <c r="I32" s="30"/>
      <c r="J32" s="30"/>
      <c r="K32" s="30"/>
      <c r="L32" s="30"/>
    </row>
    <row r="33" spans="2:12">
      <c r="B33" s="122" t="s">
        <v>16</v>
      </c>
      <c r="C33" s="122"/>
      <c r="D33" s="122"/>
      <c r="E33" s="122"/>
      <c r="F33" s="122"/>
      <c r="G33" s="30"/>
      <c r="H33" s="30"/>
      <c r="I33" s="30"/>
      <c r="J33" s="30"/>
      <c r="K33" s="30"/>
      <c r="L33" s="30"/>
    </row>
    <row r="34" spans="2:12">
      <c r="B34" s="120"/>
      <c r="C34" s="120"/>
      <c r="D34" s="120"/>
      <c r="E34" s="120"/>
      <c r="F34" s="120"/>
      <c r="G34" s="30"/>
      <c r="H34" s="30"/>
      <c r="I34" s="30"/>
      <c r="J34" s="30"/>
      <c r="K34" s="30"/>
      <c r="L34" s="30"/>
    </row>
    <row r="35" spans="2:12">
      <c r="B35" s="120"/>
      <c r="C35" s="120"/>
      <c r="D35" s="120"/>
      <c r="E35" s="120"/>
      <c r="F35" s="120"/>
      <c r="G35" s="30"/>
      <c r="H35" s="30"/>
      <c r="I35" s="30"/>
      <c r="J35" s="30"/>
      <c r="K35" s="30"/>
      <c r="L35" s="30"/>
    </row>
    <row r="36" spans="2:12">
      <c r="B36" s="120"/>
      <c r="C36" s="120"/>
      <c r="D36" s="120"/>
      <c r="E36" s="120"/>
      <c r="F36" s="120"/>
      <c r="G36" s="30"/>
      <c r="H36" s="30"/>
      <c r="I36" s="30"/>
      <c r="J36" s="30"/>
      <c r="K36" s="30"/>
      <c r="L36" s="30"/>
    </row>
    <row r="37" spans="2:12">
      <c r="B37" s="120"/>
      <c r="C37" s="120"/>
      <c r="D37" s="120"/>
      <c r="E37" s="120"/>
      <c r="F37" s="120"/>
      <c r="G37" s="30"/>
      <c r="H37" s="30"/>
      <c r="I37" s="30"/>
      <c r="J37" s="30"/>
      <c r="K37" s="30"/>
      <c r="L37" s="30"/>
    </row>
    <row r="38" spans="2:12">
      <c r="B38" s="120"/>
      <c r="C38" s="120"/>
      <c r="D38" s="120"/>
      <c r="E38" s="120"/>
      <c r="F38" s="120"/>
      <c r="G38" s="30"/>
      <c r="H38" s="30"/>
      <c r="I38" s="30"/>
      <c r="J38" s="30"/>
      <c r="K38" s="30"/>
      <c r="L38" s="30"/>
    </row>
    <row r="39" spans="2:12">
      <c r="B39" s="120"/>
      <c r="C39" s="120"/>
      <c r="D39" s="120"/>
      <c r="E39" s="120"/>
      <c r="F39" s="120"/>
      <c r="G39" s="30"/>
      <c r="H39" s="30"/>
      <c r="I39" s="30"/>
      <c r="J39" s="30"/>
      <c r="K39" s="30"/>
      <c r="L39" s="30"/>
    </row>
    <row r="40" spans="2:12">
      <c r="B40" s="120"/>
      <c r="C40" s="120"/>
      <c r="D40" s="120"/>
      <c r="E40" s="120"/>
      <c r="F40" s="120"/>
      <c r="G40" s="30"/>
      <c r="H40" s="30"/>
      <c r="I40" s="30"/>
      <c r="J40" s="30"/>
      <c r="K40" s="30"/>
      <c r="L40" s="30"/>
    </row>
    <row r="41" spans="2:12">
      <c r="B41" s="120"/>
      <c r="C41" s="120"/>
      <c r="D41" s="120"/>
      <c r="E41" s="120"/>
      <c r="F41" s="120"/>
      <c r="G41" s="30"/>
      <c r="H41" s="30"/>
      <c r="I41" s="30"/>
      <c r="J41" s="30"/>
      <c r="K41" s="30"/>
      <c r="L41" s="30"/>
    </row>
    <row r="42" spans="2:12">
      <c r="B42" s="120"/>
      <c r="C42" s="120"/>
      <c r="D42" s="120"/>
      <c r="E42" s="120"/>
      <c r="F42" s="120"/>
      <c r="G42" s="30"/>
      <c r="H42" s="30"/>
      <c r="I42" s="30"/>
      <c r="J42" s="30"/>
      <c r="K42" s="30"/>
      <c r="L42" s="30"/>
    </row>
    <row r="43" spans="2:12">
      <c r="B43" s="120"/>
      <c r="C43" s="120"/>
      <c r="D43" s="120"/>
      <c r="E43" s="120"/>
      <c r="F43" s="120"/>
      <c r="G43" s="30"/>
      <c r="H43" s="30"/>
      <c r="I43" s="30"/>
      <c r="J43" s="30"/>
      <c r="K43" s="30"/>
      <c r="L43" s="30"/>
    </row>
    <row r="44" spans="2:12">
      <c r="B44" s="120"/>
      <c r="C44" s="120"/>
      <c r="D44" s="120"/>
      <c r="E44" s="120"/>
      <c r="F44" s="120"/>
      <c r="G44" s="30"/>
      <c r="H44" s="30"/>
      <c r="I44" s="30"/>
      <c r="J44" s="30"/>
      <c r="K44" s="30"/>
      <c r="L44" s="30"/>
    </row>
    <row r="45" spans="2:12">
      <c r="B45" s="120"/>
      <c r="C45" s="120"/>
      <c r="D45" s="120"/>
      <c r="E45" s="120"/>
      <c r="F45" s="120"/>
      <c r="G45" s="30"/>
      <c r="H45" s="30"/>
      <c r="I45" s="30"/>
      <c r="J45" s="30"/>
      <c r="K45" s="30"/>
      <c r="L45" s="30"/>
    </row>
    <row r="46" spans="2:12">
      <c r="B46" s="120"/>
      <c r="C46" s="120"/>
      <c r="D46" s="120"/>
      <c r="E46" s="120"/>
      <c r="F46" s="120"/>
      <c r="G46" s="30"/>
      <c r="H46" s="30"/>
      <c r="I46" s="30"/>
      <c r="J46" s="30"/>
      <c r="K46" s="30"/>
      <c r="L46" s="30"/>
    </row>
    <row r="47" spans="2:12">
      <c r="B47" s="120"/>
      <c r="C47" s="120"/>
      <c r="D47" s="120"/>
      <c r="E47" s="120"/>
      <c r="F47" s="120"/>
      <c r="G47" s="30"/>
      <c r="H47" s="30"/>
      <c r="I47" s="30"/>
      <c r="J47" s="30"/>
      <c r="K47" s="30"/>
      <c r="L47" s="30"/>
    </row>
    <row r="48" spans="2:12" ht="8.25" customHeight="1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</sheetData>
  <sheetProtection sheet="1" objects="1" scenarios="1"/>
  <mergeCells count="4">
    <mergeCell ref="B34:F47"/>
    <mergeCell ref="B3:F3"/>
    <mergeCell ref="B33:F33"/>
    <mergeCell ref="I18:L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F20"/>
    <dataValidation allowBlank="1" showInputMessage="1" showErrorMessage="1" prompt="Wiersz wypełniany automatycznie na podstawie Tabeli pomocniczej nr. 3_x000a__x000a_" sqref="B20:E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3"/>
  <sheetViews>
    <sheetView showGridLines="0" tabSelected="1" view="pageBreakPreview" zoomScale="115" zoomScaleNormal="100" zoomScaleSheetLayoutView="115" workbookViewId="0">
      <selection activeCell="E22" sqref="E22"/>
    </sheetView>
  </sheetViews>
  <sheetFormatPr defaultRowHeight="14.4"/>
  <cols>
    <col min="1" max="1" width="2" customWidth="1"/>
    <col min="2" max="2" width="29" customWidth="1"/>
    <col min="3" max="3" width="14.33203125" customWidth="1"/>
    <col min="4" max="4" width="13.6640625" customWidth="1"/>
    <col min="5" max="5" width="11.6640625" customWidth="1"/>
    <col min="6" max="6" width="11.5546875" customWidth="1"/>
    <col min="7" max="7" width="4.109375" customWidth="1"/>
  </cols>
  <sheetData>
    <row r="1" spans="1:15" ht="7.5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6.5" customHeight="1">
      <c r="A2" s="26"/>
      <c r="B2" s="26" t="s">
        <v>36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>
      <c r="A3" s="26"/>
      <c r="B3" s="124" t="s">
        <v>17</v>
      </c>
      <c r="C3" s="23" t="s">
        <v>18</v>
      </c>
      <c r="D3" s="124" t="s">
        <v>20</v>
      </c>
      <c r="E3" s="124" t="s">
        <v>21</v>
      </c>
      <c r="F3" s="124" t="s">
        <v>22</v>
      </c>
      <c r="G3" s="26"/>
      <c r="H3" s="26"/>
      <c r="I3" s="26"/>
      <c r="J3" s="26"/>
      <c r="K3" s="26"/>
      <c r="L3" s="26"/>
      <c r="M3" s="26"/>
      <c r="N3" s="26"/>
      <c r="O3" s="26"/>
    </row>
    <row r="4" spans="1:15" ht="33.75" customHeight="1">
      <c r="A4" s="26"/>
      <c r="B4" s="124"/>
      <c r="C4" s="23" t="s">
        <v>19</v>
      </c>
      <c r="D4" s="124"/>
      <c r="E4" s="124"/>
      <c r="F4" s="124"/>
      <c r="G4" s="26"/>
      <c r="H4" s="26"/>
      <c r="I4" s="26"/>
      <c r="J4" s="26"/>
      <c r="K4" s="26"/>
      <c r="L4" s="26"/>
      <c r="M4" s="26"/>
      <c r="N4" s="26"/>
      <c r="O4" s="26"/>
    </row>
    <row r="5" spans="1:15">
      <c r="A5" s="26"/>
      <c r="B5" s="4" t="s">
        <v>23</v>
      </c>
      <c r="C5" s="53">
        <f>Zakres!O28</f>
        <v>0</v>
      </c>
      <c r="D5" s="53"/>
      <c r="E5" s="53"/>
      <c r="F5" s="24"/>
      <c r="G5" s="26"/>
      <c r="H5" s="26"/>
      <c r="I5" s="26"/>
      <c r="J5" s="26"/>
      <c r="K5" s="26"/>
      <c r="L5" s="26"/>
      <c r="M5" s="26"/>
      <c r="N5" s="26"/>
      <c r="O5" s="26"/>
    </row>
    <row r="6" spans="1:15" ht="34.5" customHeight="1">
      <c r="A6" s="26"/>
      <c r="B6" s="4" t="s">
        <v>24</v>
      </c>
      <c r="C6" s="53">
        <f>RZS!C6</f>
        <v>0</v>
      </c>
      <c r="D6" s="53">
        <f ca="1">SUMPRODUCT(Przychody!E7:OFFSET(uzasadnienie,-4,2),Przychody!G7:OFFSET(uzasadnienie,-4,4))</f>
        <v>0</v>
      </c>
      <c r="E6" s="53">
        <f ca="1">SUMPRODUCT(Przychody!H7:OFFSET(uzasadnienie,-4,5),Przychody!I7:OFFSET(uzasadnienie,-4,6))</f>
        <v>0</v>
      </c>
      <c r="F6" s="24"/>
      <c r="G6" s="26"/>
      <c r="H6" s="26"/>
      <c r="I6" s="26"/>
      <c r="J6" s="26"/>
      <c r="K6" s="26"/>
      <c r="L6" s="26"/>
      <c r="M6" s="26"/>
      <c r="N6" s="26"/>
      <c r="O6" s="26"/>
    </row>
    <row r="7" spans="1:15" ht="31.5" customHeight="1">
      <c r="A7" s="26"/>
      <c r="B7" s="4" t="s">
        <v>25</v>
      </c>
      <c r="C7" s="53">
        <f>RZS!C29</f>
        <v>0</v>
      </c>
      <c r="D7" s="53">
        <f>RZS!D29</f>
        <v>0</v>
      </c>
      <c r="E7" s="53">
        <f>RZS!E29</f>
        <v>0</v>
      </c>
      <c r="F7" s="24"/>
      <c r="G7" s="26"/>
      <c r="H7" s="26"/>
      <c r="I7" s="26"/>
      <c r="J7" s="26"/>
      <c r="K7" s="26"/>
      <c r="L7" s="26"/>
      <c r="M7" s="26"/>
      <c r="N7" s="26"/>
      <c r="O7" s="26"/>
    </row>
    <row r="8" spans="1:15">
      <c r="A8" s="26"/>
      <c r="B8" s="4" t="s">
        <v>26</v>
      </c>
      <c r="C8" s="53">
        <f>C6-C7</f>
        <v>0</v>
      </c>
      <c r="D8" s="53">
        <f t="shared" ref="D8:E8" ca="1" si="0">D6-D7</f>
        <v>0</v>
      </c>
      <c r="E8" s="53">
        <f t="shared" ca="1" si="0"/>
        <v>0</v>
      </c>
      <c r="F8" s="24"/>
      <c r="G8" s="26"/>
      <c r="H8" s="26"/>
      <c r="I8" s="26"/>
      <c r="J8" s="26"/>
      <c r="K8" s="26"/>
      <c r="L8" s="26"/>
      <c r="M8" s="26"/>
      <c r="N8" s="26"/>
      <c r="O8" s="26"/>
    </row>
    <row r="9" spans="1:15" ht="22.5" customHeight="1">
      <c r="A9" s="26"/>
      <c r="B9" s="5" t="s">
        <v>27</v>
      </c>
      <c r="C9" s="125">
        <f>RZS!C31</f>
        <v>0</v>
      </c>
      <c r="D9" s="125">
        <f>RZS!D31</f>
        <v>0</v>
      </c>
      <c r="E9" s="125">
        <f>RZS!E31</f>
        <v>0</v>
      </c>
      <c r="F9" s="126"/>
      <c r="G9" s="26"/>
      <c r="H9" s="26"/>
      <c r="I9" s="26"/>
      <c r="J9" s="26"/>
      <c r="K9" s="26"/>
      <c r="L9" s="26"/>
      <c r="M9" s="26"/>
      <c r="N9" s="26"/>
      <c r="O9" s="26"/>
    </row>
    <row r="10" spans="1:15" ht="17.25" customHeight="1">
      <c r="A10" s="26"/>
      <c r="B10" s="8"/>
      <c r="C10" s="125"/>
      <c r="D10" s="125"/>
      <c r="E10" s="125"/>
      <c r="F10" s="126"/>
      <c r="G10" s="26"/>
      <c r="H10" s="26"/>
      <c r="I10" s="26"/>
      <c r="J10" s="26"/>
      <c r="K10" s="26"/>
      <c r="L10" s="26"/>
      <c r="M10" s="26"/>
      <c r="N10" s="26"/>
      <c r="O10" s="26"/>
    </row>
    <row r="11" spans="1:15">
      <c r="A11" s="26"/>
      <c r="B11" s="5" t="s">
        <v>28</v>
      </c>
      <c r="C11" s="53">
        <f>C8-C9</f>
        <v>0</v>
      </c>
      <c r="D11" s="53">
        <f t="shared" ref="D11:E11" ca="1" si="1">D8-D9</f>
        <v>0</v>
      </c>
      <c r="E11" s="53">
        <f t="shared" ca="1" si="1"/>
        <v>0</v>
      </c>
      <c r="F11" s="24"/>
      <c r="G11" s="26"/>
      <c r="H11" s="26"/>
      <c r="I11" s="26"/>
      <c r="J11" s="26"/>
      <c r="K11" s="26"/>
      <c r="L11" s="26"/>
      <c r="M11" s="26"/>
      <c r="N11" s="26"/>
      <c r="O11" s="26"/>
    </row>
    <row r="12" spans="1:15">
      <c r="A12" s="26"/>
      <c r="B12" s="5" t="s">
        <v>29</v>
      </c>
      <c r="C12" s="54"/>
      <c r="D12" s="54"/>
      <c r="E12" s="55">
        <f>Zakres!O29-SUM(RZS!J20:L20)</f>
        <v>0</v>
      </c>
      <c r="F12" s="20"/>
      <c r="G12" s="26"/>
      <c r="H12" s="26"/>
      <c r="I12" s="26"/>
      <c r="J12" s="26"/>
      <c r="K12" s="26"/>
      <c r="L12" s="26"/>
      <c r="M12" s="26"/>
      <c r="N12" s="26"/>
      <c r="O12" s="26"/>
    </row>
    <row r="13" spans="1:15">
      <c r="A13" s="26"/>
      <c r="B13" s="5" t="s">
        <v>30</v>
      </c>
      <c r="C13" s="53">
        <f>IF(RZS!C20="",0,RZS!C20)+IF(RZS!C21="",0,RZS!C21)</f>
        <v>0</v>
      </c>
      <c r="D13" s="53">
        <f>IF(RZS!D20="",0,RZS!D20)+IF(RZS!D21="",0,RZS!D21)</f>
        <v>0</v>
      </c>
      <c r="E13" s="53">
        <f>IF(RZS!E20="",0,RZS!E20)+IF(RZS!E21="",0,RZS!E21)</f>
        <v>0</v>
      </c>
      <c r="F13" s="24"/>
      <c r="G13" s="26"/>
      <c r="H13" s="26"/>
      <c r="I13" s="26"/>
      <c r="J13" s="26"/>
      <c r="K13" s="26"/>
      <c r="L13" s="26"/>
      <c r="M13" s="26"/>
      <c r="N13" s="26"/>
      <c r="O13" s="26"/>
    </row>
    <row r="14" spans="1:15">
      <c r="A14" s="26"/>
      <c r="B14" s="5" t="s">
        <v>31</v>
      </c>
      <c r="C14" s="53">
        <f t="shared" ref="C14:D14" si="2">(-C5)+C11+C13</f>
        <v>0</v>
      </c>
      <c r="D14" s="53">
        <f t="shared" ca="1" si="2"/>
        <v>0</v>
      </c>
      <c r="E14" s="53">
        <f ca="1">(-E5)+E11+E13+E12</f>
        <v>0</v>
      </c>
      <c r="F14" s="24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6.4">
      <c r="A15" s="26"/>
      <c r="B15" s="5" t="s">
        <v>32</v>
      </c>
      <c r="C15" s="52">
        <f>1/(1+$G15)^0</f>
        <v>1</v>
      </c>
      <c r="D15" s="52">
        <f>ROUND(1/(1+$G15)^1,4)</f>
        <v>0.97250000000000003</v>
      </c>
      <c r="E15" s="52">
        <f>ROUND(1/(1+$G15)^2,4)</f>
        <v>0.94569999999999999</v>
      </c>
      <c r="F15" s="21"/>
      <c r="G15" s="25">
        <v>2.8299999999999999E-2</v>
      </c>
      <c r="H15" s="26"/>
      <c r="I15" s="26"/>
      <c r="J15" s="26"/>
      <c r="K15" s="26"/>
      <c r="L15" s="26"/>
      <c r="M15" s="26"/>
      <c r="N15" s="26"/>
      <c r="O15" s="26"/>
    </row>
    <row r="16" spans="1:15">
      <c r="A16" s="26"/>
      <c r="B16" s="6" t="s">
        <v>33</v>
      </c>
      <c r="C16" s="127">
        <f ca="1">SUMPRODUCT(C14:E14,C15:E15)</f>
        <v>0</v>
      </c>
      <c r="D16" s="127"/>
      <c r="E16" s="128"/>
      <c r="F16" s="128"/>
      <c r="G16" s="26"/>
      <c r="H16" s="26"/>
      <c r="I16" s="26"/>
      <c r="J16" s="26"/>
      <c r="K16" s="26"/>
      <c r="L16" s="26"/>
      <c r="M16" s="26"/>
      <c r="N16" s="26"/>
      <c r="O16" s="26"/>
    </row>
    <row r="17" spans="1:1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>
      <c r="A18" s="26"/>
      <c r="B18" s="26"/>
      <c r="C18" s="26"/>
      <c r="D18" s="26"/>
      <c r="E18" s="26"/>
      <c r="F18" s="26"/>
      <c r="G18" s="26"/>
      <c r="H18" s="26" t="s">
        <v>84</v>
      </c>
      <c r="I18" s="26"/>
      <c r="J18" s="26"/>
      <c r="K18" s="26"/>
      <c r="L18" s="26"/>
      <c r="M18" s="26"/>
      <c r="N18" s="26"/>
      <c r="O18" s="26"/>
    </row>
    <row r="19" spans="1:15">
      <c r="A19" s="26"/>
      <c r="B19" s="26" t="s">
        <v>37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>
      <c r="A20" s="26"/>
      <c r="B20" s="129"/>
      <c r="C20" s="130" t="s">
        <v>34</v>
      </c>
      <c r="D20" s="130" t="s">
        <v>20</v>
      </c>
      <c r="E20" s="130" t="s">
        <v>21</v>
      </c>
      <c r="F20" s="130" t="s">
        <v>22</v>
      </c>
      <c r="G20" s="3"/>
      <c r="H20" s="26"/>
      <c r="I20" s="26"/>
      <c r="J20" s="26"/>
      <c r="K20" s="26"/>
      <c r="L20" s="26"/>
      <c r="M20" s="26"/>
      <c r="N20" s="26"/>
      <c r="O20" s="26"/>
    </row>
    <row r="21" spans="1:15">
      <c r="A21" s="26"/>
      <c r="B21" s="129"/>
      <c r="C21" s="130"/>
      <c r="D21" s="130"/>
      <c r="E21" s="130"/>
      <c r="F21" s="130"/>
      <c r="G21" s="3"/>
      <c r="H21" s="26"/>
      <c r="I21" s="26"/>
      <c r="J21" s="26"/>
      <c r="K21" s="26"/>
      <c r="L21" s="26"/>
      <c r="M21" s="26"/>
      <c r="N21" s="26"/>
      <c r="O21" s="26"/>
    </row>
    <row r="22" spans="1:15" ht="26.4">
      <c r="A22" s="26"/>
      <c r="B22" s="1" t="s">
        <v>35</v>
      </c>
      <c r="C22" s="7" t="str">
        <f>IF(RZS!C6=0,"",RZS!C30/RZS!C6*100%)</f>
        <v/>
      </c>
      <c r="D22" s="7" t="str">
        <f ca="1">IF(RZS!D6=0,"",RZS!D30/RZS!D6*100%)</f>
        <v/>
      </c>
      <c r="E22" s="7" t="str">
        <f ca="1">IF(RZS!E6=0,"",RZS!E30/RZS!E6*100%)</f>
        <v/>
      </c>
      <c r="F22" s="22" t="str">
        <f>IF(RZS!F6=0,"",RZS!F30/RZS!F6*100%)</f>
        <v/>
      </c>
      <c r="G22" s="3"/>
      <c r="H22" s="26"/>
      <c r="I22" s="26"/>
      <c r="J22" s="26"/>
      <c r="K22" s="26"/>
      <c r="L22" s="26"/>
      <c r="M22" s="26"/>
      <c r="N22" s="26"/>
      <c r="O22" s="26"/>
    </row>
    <row r="23" spans="1:1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sheetProtection sheet="1" objects="1" scenarios="1"/>
  <mergeCells count="15">
    <mergeCell ref="C16:D16"/>
    <mergeCell ref="E16:F16"/>
    <mergeCell ref="B20:B21"/>
    <mergeCell ref="C20:C21"/>
    <mergeCell ref="D20:D21"/>
    <mergeCell ref="E20:E21"/>
    <mergeCell ref="F20:F21"/>
    <mergeCell ref="B3:B4"/>
    <mergeCell ref="D3:D4"/>
    <mergeCell ref="E3:E4"/>
    <mergeCell ref="F3:F4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8</vt:i4>
      </vt:variant>
    </vt:vector>
  </HeadingPairs>
  <TitlesOfParts>
    <vt:vector size="12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podstawa</vt:lpstr>
      <vt:lpstr>pozostale</vt:lpstr>
      <vt:lpstr>suma1</vt:lpstr>
      <vt:lpstr>uzasadnienie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kslowik</cp:lastModifiedBy>
  <cp:lastPrinted>2017-02-06T11:48:00Z</cp:lastPrinted>
  <dcterms:created xsi:type="dcterms:W3CDTF">2017-01-11T14:22:24Z</dcterms:created>
  <dcterms:modified xsi:type="dcterms:W3CDTF">2023-06-16T08:23:41Z</dcterms:modified>
</cp:coreProperties>
</file>