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-108" yWindow="-108" windowWidth="19416" windowHeight="10416" tabRatio="912" activeTab="8"/>
  </bookViews>
  <sheets>
    <sheet name="B_I_II" sheetId="64" r:id="rId1"/>
    <sheet name="B_IV" sheetId="28" r:id="rId2"/>
    <sheet name="B_VI" sheetId="25" r:id="rId3"/>
    <sheet name="Zal_B_VII_B3" sheetId="81" r:id="rId4"/>
    <sheet name="Zal_B_VII_B6" sheetId="51" r:id="rId5"/>
    <sheet name="Zal_B_VII_B71" sheetId="66" r:id="rId6"/>
    <sheet name="Arkusz2" sheetId="71" state="hidden" r:id="rId7"/>
    <sheet name="Zal_B_VII_B111" sheetId="43" r:id="rId8"/>
    <sheet name="Zal_B_VII_B112" sheetId="4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5" hidden="1">Zal_B_VII_B71!$A$1:$AB$154</definedName>
    <definedName name="a">[1]Listy!#REF!</definedName>
    <definedName name="altenratywa">[2]Lista!$A$6:$A$8</definedName>
    <definedName name="alternatywa">[1]Listy!$A$65:$A$67</definedName>
    <definedName name="b">[3]Listy!#REF!</definedName>
    <definedName name="B_III_tyt_oper" localSheetId="3">[4]B_III!$A$22</definedName>
    <definedName name="B_III_tyt_oper">#REF!</definedName>
    <definedName name="bbbbb">[5]Sekcje_B_III.!#REF!</definedName>
    <definedName name="cel_wopp">[1]Listy!$A$1:$A$5</definedName>
    <definedName name="ddd">[6]Sekcje_III!#REF!</definedName>
    <definedName name="dddd">'[7]Sekcje_B_III. Opis operacji'!#REF!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>[8]Sekcje_III!#REF!</definedName>
    <definedName name="innowacja">[1]Listy!$A$69:$A$71</definedName>
    <definedName name="IXSY">[9]III.Charakt.!$AP$1:$AP$2</definedName>
    <definedName name="jjj">[10]Sekcje_III!#REF!</definedName>
    <definedName name="ka">[11]Listy!$A$73:$A$76</definedName>
    <definedName name="Laczna_kwota_11">[12]B_III!$A$110</definedName>
    <definedName name="limit">[1]Listy!$A$112:$A$114</definedName>
    <definedName name="n">[6]Sekcje_III!#REF!</definedName>
    <definedName name="nnnnn">[13]Sekcje_B_III.!#REF!</definedName>
    <definedName name="_xlnm.Print_Area" localSheetId="0">B_I_II!$A$1:$AI$99</definedName>
    <definedName name="_xlnm.Print_Area" localSheetId="1">B_IV!$A$1:$AI$69</definedName>
    <definedName name="_xlnm.Print_Area" localSheetId="2">B_VI!$A$1:$H$17</definedName>
    <definedName name="_xlnm.Print_Area" localSheetId="7">Zal_B_VII_B111!$A$1:$AI$60</definedName>
    <definedName name="_xlnm.Print_Area" localSheetId="8">Zal_B_VII_B112!$A$1:$AI$66</definedName>
    <definedName name="_xlnm.Print_Area" localSheetId="3">Zal_B_VII_B3!$A$1:$AF$85</definedName>
    <definedName name="_xlnm.Print_Area" localSheetId="4">Zal_B_VII_B6!$A$1:$AH$41</definedName>
    <definedName name="_xlnm.Print_Area" localSheetId="5">Zal_B_VII_B71!$A$1:$AB$154</definedName>
    <definedName name="obywatelstwo">[1]Listy!$A$13:$A$41</definedName>
    <definedName name="OsPr192WoPP" localSheetId="3">[4]B_I_II!$N$27</definedName>
    <definedName name="OsPr192WoPP">B_I_II!$M$27</definedName>
    <definedName name="OSw">[11]Listy!#REF!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_BIV_33_pomoc" localSheetId="3">[4]B_IV!$A$24</definedName>
    <definedName name="Razem_BIV_33_pomoc">B_IV!$A$24</definedName>
    <definedName name="Razem_BIV_inf_zal">[15]B_IV!$A$37</definedName>
    <definedName name="Razem_BIVA9_113">[15]Zal_B_IV_A9.1!$A$21</definedName>
    <definedName name="Razem_BIVA9_115" localSheetId="3">[4]Zal_B_VII_B71!$A$25</definedName>
    <definedName name="Razem_BIVA9_115">Zal_B_VII_B71!$A$25</definedName>
    <definedName name="Razem_BIVA9_123">[15]Zal_B_IV_A9.1!$A$48</definedName>
    <definedName name="Razem_BIVA9_125">Zal_B_VII_B71!$A$55</definedName>
    <definedName name="Razem_BIVA9_133">[15]Zal_B_IV_A9.1!$A$74</definedName>
    <definedName name="Razem_BIVA9_135">Zal_B_VII_B71!$A$83</definedName>
    <definedName name="Razem_BIVA9_143">[15]Zal_B_IV_A9.1!$A$99</definedName>
    <definedName name="Razem_BIVA9_145">Zal_B_VII_B71!$A$110</definedName>
    <definedName name="Razem_BIVA9_153">[15]Zal_B_IV_A9.1!$A$125</definedName>
    <definedName name="Razem_BIVA9_155">Zal_B_VII_B71!$A$138</definedName>
    <definedName name="Razem_VA_WF">[16]VA_WF!$I$22</definedName>
    <definedName name="RazemBVI" localSheetId="3">[4]B_VI!$A$14</definedName>
    <definedName name="RazemBVI">B_VI!$A$14</definedName>
    <definedName name="RazemBVII">#REF!</definedName>
    <definedName name="rozporządzenia">[1]Listy!$A$93:$A$96</definedName>
    <definedName name="schemat" localSheetId="3">#REF!</definedName>
    <definedName name="schemat">#REF!</definedName>
    <definedName name="SEKCJA" localSheetId="3">[17]I!#REF!</definedName>
    <definedName name="SEKCJA">[17]I!#REF!</definedName>
    <definedName name="SekcjaVIII_ZAł2" localSheetId="3">#REF!</definedName>
    <definedName name="SekcjaVIII_ZAł2">#REF!</definedName>
    <definedName name="sss" localSheetId="3">'[7]Sekcje_B_III. Opis operacji'!#REF!</definedName>
    <definedName name="sss">'[7]Sekcje_B_III. Opis operacji'!#REF!</definedName>
    <definedName name="sssss" localSheetId="3">[10]Sekcje_III!#REF!</definedName>
    <definedName name="sssss">[10]Sekcje_III!#REF!</definedName>
    <definedName name="status1">[2]Lista!$A$1:$A$4</definedName>
    <definedName name="SumaA5">#REF!</definedName>
    <definedName name="SumaABV">[18]B_V!$B$31</definedName>
    <definedName name="SumaBBV">[18]B_V!$B$44</definedName>
    <definedName name="SumaCBV">#REF!</definedName>
    <definedName name="SumaDBV">#REF!</definedName>
    <definedName name="SumaEBV">#REF!</definedName>
    <definedName name="SumaFBV">#REF!</definedName>
    <definedName name="SumaGBV">#REF!</definedName>
    <definedName name="SumaHBV">#REF!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mBV">#REF!</definedName>
    <definedName name="SumaIVBV">[18]B_V!$B$68</definedName>
    <definedName name="SumaJBV">#REF!</definedName>
    <definedName name="szkol" localSheetId="3">#REF!</definedName>
    <definedName name="szkol">#REF!</definedName>
    <definedName name="TAK">[1]Listy!$A$88:$A$89</definedName>
    <definedName name="V_ZRF_Suma_A">[16]VI_ZRF!$A$11</definedName>
    <definedName name="V_ZRF_Suma_B">[16]VI_ZRF!$A$16</definedName>
    <definedName name="V_ZRF_Suma_C">[16]VI_ZRF!$A$21</definedName>
    <definedName name="V_ZRF_Suma_D">[19]V_ZRF!$A$26</definedName>
    <definedName name="V_ZRF_Suma_E">[19]V_ZRF!$A$31</definedName>
    <definedName name="V_ZRF_Suma_F">[19]V_ZRF!$A$36</definedName>
    <definedName name="V_ZRF_Suma_G">[19]V_ZRF!$A$41</definedName>
    <definedName name="V_ZRF_Suma_H">[19]V_ZRF!$A$46</definedName>
    <definedName name="V_ZRF_Suma_I">[16]VI_ZRF!$A$22</definedName>
    <definedName name="V_ZRF_Suma_I.">[19]V_ZRF!$A$51</definedName>
    <definedName name="V_ZRF_Suma_II">[16]VI_ZRF!$A$27</definedName>
    <definedName name="V_ZRF_Suma_J">[19]V_ZRF!$A$56</definedName>
    <definedName name="V_ZRF_Suma_KK_operacji">[16]VI_ZRF!$A$28</definedName>
    <definedName name="VI_OR_Razem">[19]VI_Opis_rzeczowy!$E$13</definedName>
    <definedName name="VII_Razem_liczba_zal">[16]VIII_Info_Zalacz!$A$39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0" hidden="1">B_I_II!$A$1:$AI$99</definedName>
    <definedName name="Z_56E8AA3C_4CAF_4C55_B8E1_071ABD58E041_.wvu.PrintArea" localSheetId="1" hidden="1">B_IV!$A$1:$AI$69</definedName>
    <definedName name="Z_56E8AA3C_4CAF_4C55_B8E1_071ABD58E041_.wvu.PrintArea" localSheetId="7" hidden="1">Zal_B_VII_B111!$A$1:$AI$60</definedName>
    <definedName name="Z_56E8AA3C_4CAF_4C55_B8E1_071ABD58E041_.wvu.PrintArea" localSheetId="8" hidden="1">Zal_B_VII_B112!$A$1:$AI$66</definedName>
    <definedName name="Z_56E8AA3C_4CAF_4C55_B8E1_071ABD58E041_.wvu.PrintArea" localSheetId="3" hidden="1">Zal_B_VII_B3!$A$1:$AF$85</definedName>
    <definedName name="Z_56E8AA3C_4CAF_4C55_B8E1_071ABD58E041_.wvu.PrintArea" localSheetId="4" hidden="1">Zal_B_VII_B6!$A$1:$AH$40</definedName>
    <definedName name="Z_56E8AA3C_4CAF_4C55_B8E1_071ABD58E041_.wvu.PrintArea" localSheetId="5" hidden="1">Zal_B_VII_B71!$A$3:$AB$87</definedName>
    <definedName name="Z_799BC39E_33A7_49D3_B680_85DCC9C10170_.wvu.PrintArea" localSheetId="0" hidden="1">B_I_II!$A$1:$AI$99</definedName>
    <definedName name="Z_799BC39E_33A7_49D3_B680_85DCC9C10170_.wvu.PrintArea" localSheetId="1" hidden="1">B_IV!$A$1:$AI$69</definedName>
    <definedName name="Z_799BC39E_33A7_49D3_B680_85DCC9C10170_.wvu.PrintArea" localSheetId="7" hidden="1">Zal_B_VII_B111!$A$1:$AI$60</definedName>
    <definedName name="Z_799BC39E_33A7_49D3_B680_85DCC9C10170_.wvu.PrintArea" localSheetId="8" hidden="1">Zal_B_VII_B112!$A$1:$AI$66</definedName>
    <definedName name="Z_799BC39E_33A7_49D3_B680_85DCC9C10170_.wvu.PrintArea" localSheetId="3" hidden="1">Zal_B_VII_B3!$A$1:$AF$85</definedName>
    <definedName name="Z_799BC39E_33A7_49D3_B680_85DCC9C10170_.wvu.PrintArea" localSheetId="4" hidden="1">Zal_B_VII_B6!$A$1:$AH$36</definedName>
    <definedName name="Z_799BC39E_33A7_49D3_B680_85DCC9C10170_.wvu.Rows" localSheetId="0" hidden="1">B_I_II!$102:$200</definedName>
    <definedName name="Z_799BC39E_33A7_49D3_B680_85DCC9C10170_.wvu.Rows" localSheetId="1" hidden="1">B_IV!$71:$71,B_IV!$74:$281</definedName>
    <definedName name="Z_8D761A3D_5589_43DE_BFB5_9340DD3C6E17_.wvu.PrintArea" localSheetId="7" hidden="1">Zal_B_VII_B111!$A$4:$AI$60</definedName>
    <definedName name="Z_8D761A3D_5589_43DE_BFB5_9340DD3C6E17_.wvu.PrintArea" localSheetId="8" hidden="1">Zal_B_VII_B112!$A$4:$AI$66</definedName>
    <definedName name="Z_8F6157A3_D431_4091_A98E_37FECE20820C_.wvu.PrintArea" localSheetId="0" hidden="1">B_I_II!$A$1:$AI$99</definedName>
    <definedName name="Z_8F6157A3_D431_4091_A98E_37FECE20820C_.wvu.PrintArea" localSheetId="1" hidden="1">B_IV!$A$1:$AI$69</definedName>
    <definedName name="Z_8F6157A3_D431_4091_A98E_37FECE20820C_.wvu.PrintArea" localSheetId="7" hidden="1">Zal_B_VII_B111!$A$1:$AI$60</definedName>
    <definedName name="Z_8F6157A3_D431_4091_A98E_37FECE20820C_.wvu.PrintArea" localSheetId="8" hidden="1">Zal_B_VII_B112!$A$1:$AI$66</definedName>
    <definedName name="Z_8F6157A3_D431_4091_A98E_37FECE20820C_.wvu.PrintArea" localSheetId="3" hidden="1">Zal_B_VII_B3!$A$1:$AF$85</definedName>
    <definedName name="Z_8F6157A3_D431_4091_A98E_37FECE20820C_.wvu.PrintArea" localSheetId="4" hidden="1">Zal_B_VII_B6!$A$1:$AH$40</definedName>
    <definedName name="Z_8F6157A3_D431_4091_A98E_37FECE20820C_.wvu.PrintArea" localSheetId="5" hidden="1">Zal_B_VII_B71!$A$3:$AB$87</definedName>
    <definedName name="Z_A75F8835_BC11_4842_B3E4_C76AE9AA1723_.wvu.Cols" localSheetId="1" hidden="1">B_IV!$AK:$AK</definedName>
    <definedName name="Z_A75F8835_BC11_4842_B3E4_C76AE9AA1723_.wvu.Cols" localSheetId="5" hidden="1">Zal_B_VII_B71!$AE:$AR</definedName>
    <definedName name="Z_A75F8835_BC11_4842_B3E4_C76AE9AA1723_.wvu.FilterData" localSheetId="5" hidden="1">Zal_B_VII_B71!$A$1:$AB$154</definedName>
    <definedName name="Z_A75F8835_BC11_4842_B3E4_C76AE9AA1723_.wvu.PrintArea" localSheetId="0" hidden="1">B_I_II!$A$1:$AI$99</definedName>
    <definedName name="Z_A75F8835_BC11_4842_B3E4_C76AE9AA1723_.wvu.PrintArea" localSheetId="1" hidden="1">B_IV!$A$1:$AI$69</definedName>
    <definedName name="Z_A75F8835_BC11_4842_B3E4_C76AE9AA1723_.wvu.PrintArea" localSheetId="2" hidden="1">B_VI!$A$1:$H$17</definedName>
    <definedName name="Z_A75F8835_BC11_4842_B3E4_C76AE9AA1723_.wvu.PrintArea" localSheetId="7" hidden="1">Zal_B_VII_B111!$A$1:$AI$60</definedName>
    <definedName name="Z_A75F8835_BC11_4842_B3E4_C76AE9AA1723_.wvu.PrintArea" localSheetId="8" hidden="1">Zal_B_VII_B112!$A$1:$AI$66</definedName>
    <definedName name="Z_A75F8835_BC11_4842_B3E4_C76AE9AA1723_.wvu.PrintArea" localSheetId="3" hidden="1">Zal_B_VII_B3!$A$1:$AF$85</definedName>
    <definedName name="Z_A75F8835_BC11_4842_B3E4_C76AE9AA1723_.wvu.PrintArea" localSheetId="4" hidden="1">Zal_B_VII_B6!$A$1:$AH$37</definedName>
    <definedName name="Z_A75F8835_BC11_4842_B3E4_C76AE9AA1723_.wvu.PrintArea" localSheetId="5" hidden="1">Zal_B_VII_B71!$A$1:$AB$154</definedName>
    <definedName name="Z_A75F8835_BC11_4842_B3E4_C76AE9AA1723_.wvu.Rows" localSheetId="0" hidden="1">B_I_II!#REF!,B_I_II!$101:$200</definedName>
    <definedName name="Z_A75F8835_BC11_4842_B3E4_C76AE9AA1723_.wvu.Rows" localSheetId="1" hidden="1">B_IV!$71:$71,B_IV!$74:$281</definedName>
    <definedName name="Z_A75F8835_BC11_4842_B3E4_C76AE9AA1723_.wvu.Rows" localSheetId="3" hidden="1">Zal_B_VII_B3!$6:$6,Zal_B_VII_B3!$10:$10,Zal_B_VII_B3!$33:$37,Zal_B_VII_B3!$45:$45</definedName>
    <definedName name="Z_A75F8835_BC11_4842_B3E4_C76AE9AA1723_.wvu.Rows" localSheetId="4" hidden="1">Zal_B_VII_B6!$7:$11,Zal_B_VII_B6!$18:$19</definedName>
    <definedName name="zaznaczenie">'[20]II.Id. OPERACJI'!$AO$1:$AO$2</definedName>
    <definedName name="zzz" localSheetId="3">[21]I!#REF!</definedName>
    <definedName name="zzz">[21]I!#REF!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81"/>
  <c r="B20"/>
  <c r="R70" i="64" l="1"/>
  <c r="B30" i="44"/>
  <c r="B21"/>
  <c r="B25" i="43"/>
  <c r="B47"/>
  <c r="AB27" i="28" l="1"/>
  <c r="AB37" l="1"/>
  <c r="AB33"/>
  <c r="AB32" l="1"/>
  <c r="AB30" s="1"/>
  <c r="AB24" l="1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AR10" i="66"/>
  <c r="AH3" i="28"/>
  <c r="AB25" l="1"/>
</calcChain>
</file>

<file path=xl/sharedStrings.xml><?xml version="1.0" encoding="utf-8"?>
<sst xmlns="http://schemas.openxmlformats.org/spreadsheetml/2006/main" count="825" uniqueCount="504">
  <si>
    <t>miejscowość i data (dzień-miesiąc-rok)</t>
  </si>
  <si>
    <t>Lp.</t>
  </si>
  <si>
    <t>…</t>
  </si>
  <si>
    <t>Jedn. miary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</si>
  <si>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</si>
  <si>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</si>
  <si>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</si>
  <si>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</si>
  <si>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</si>
  <si>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</si>
  <si>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</si>
  <si>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</si>
  <si>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</si>
  <si>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</si>
  <si>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</si>
  <si>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</si>
  <si>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</si>
  <si>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</si>
  <si>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</si>
  <si>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</si>
  <si>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</si>
  <si>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</si>
  <si>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</si>
  <si>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</si>
  <si>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</si>
  <si>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</si>
  <si>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</si>
  <si>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</si>
  <si>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</si>
  <si>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</si>
  <si>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</si>
  <si>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</si>
  <si>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</si>
  <si>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</si>
  <si>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</si>
  <si>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</si>
  <si>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</si>
  <si>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</si>
  <si>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</si>
  <si>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</si>
  <si>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</si>
  <si>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</si>
  <si>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</si>
  <si>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</si>
  <si>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</si>
  <si>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</si>
  <si>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</si>
  <si>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</si>
  <si>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</si>
  <si>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</si>
  <si>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</si>
  <si>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</si>
  <si>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</si>
  <si>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</si>
  <si>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</si>
  <si>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</si>
  <si>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</si>
  <si>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</si>
  <si>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</si>
  <si>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</si>
  <si>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</si>
  <si>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</si>
  <si>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</si>
  <si>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</si>
  <si>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</si>
  <si>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</si>
  <si>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</si>
  <si>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</si>
  <si>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</si>
  <si>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</si>
  <si>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</si>
  <si>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</si>
  <si>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</si>
  <si>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</si>
  <si>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</si>
  <si>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</si>
  <si>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</si>
  <si>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</si>
  <si>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</si>
  <si>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</si>
  <si>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</si>
  <si>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</si>
  <si>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</si>
  <si>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</si>
  <si>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</si>
  <si>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</si>
  <si>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</si>
  <si>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</si>
  <si>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</si>
  <si>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</si>
  <si>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</si>
  <si>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</si>
  <si>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</si>
  <si>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</si>
  <si>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</si>
  <si>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</si>
  <si>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</si>
  <si>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</si>
  <si>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</si>
  <si>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</si>
  <si>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</si>
  <si>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</si>
  <si>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</si>
  <si>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</si>
  <si>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</si>
  <si>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</si>
  <si>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</si>
  <si>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</si>
  <si>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</si>
  <si>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</si>
  <si>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Uzasadnienie/Uwagi
Źródło ceny i marka, typ lub rodzaj
Parametr(y) charakteryzujące(y) przedmiot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</si>
  <si>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</si>
  <si>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</si>
  <si>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</si>
  <si>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</si>
  <si>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</si>
  <si>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</si>
  <si>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</si>
  <si>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</si>
  <si>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</si>
  <si>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</si>
  <si>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</si>
  <si>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</si>
  <si>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</si>
  <si>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</si>
  <si>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</si>
  <si>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</si>
  <si>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</si>
  <si>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</si>
  <si>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</si>
  <si>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</si>
  <si>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</si>
  <si>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</si>
  <si>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</si>
  <si>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</si>
  <si>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</si>
  <si>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</si>
  <si>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</si>
  <si>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</si>
  <si>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</si>
  <si>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</si>
  <si>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</si>
  <si>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</si>
  <si>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</si>
  <si>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</si>
  <si>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</si>
  <si>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</si>
  <si>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</si>
  <si>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</si>
  <si>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</si>
  <si>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</si>
  <si>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</si>
  <si>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</si>
  <si>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</si>
  <si>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</si>
  <si>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</si>
  <si>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</si>
  <si>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</si>
  <si>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</si>
  <si>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</si>
  <si>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</si>
  <si>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</si>
  <si>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</si>
  <si>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</si>
  <si>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</si>
  <si>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</si>
  <si>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</si>
  <si>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</si>
  <si>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</si>
  <si>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</si>
  <si>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</si>
  <si>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</si>
  <si>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</si>
  <si>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</si>
  <si>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</si>
  <si>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</si>
  <si>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</si>
  <si>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</si>
  <si>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</si>
  <si>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</si>
  <si>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</si>
  <si>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</si>
  <si>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</si>
  <si>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</si>
  <si>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</si>
  <si>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</si>
  <si>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</si>
  <si>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</si>
  <si>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</si>
  <si>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</si>
  <si>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</si>
  <si>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</si>
  <si>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</si>
  <si>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</si>
  <si>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</si>
  <si>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</si>
  <si>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</si>
  <si>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</si>
  <si>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</si>
  <si>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</si>
  <si>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B.VI. OPIS ZADAŃ WYMIENIONYCH W ZESTAWIENIU RZECZOWO-FINANSOWYM OPERACJI</t>
  </si>
  <si>
    <t>2.5 Koszty realizacji operacji razem (suma wierszy 2.1, 2.2, 2.3 oraz 2.4)</t>
  </si>
  <si>
    <t xml:space="preserve">1. Numer podmiotu wspólnie wnioskującego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</si>
  <si>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</si>
  <si>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</si>
  <si>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</si>
  <si>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</si>
  <si>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</si>
  <si>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</si>
  <si>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</si>
  <si>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</si>
  <si>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</si>
  <si>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</si>
  <si>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</si>
  <si>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</si>
  <si>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</si>
  <si>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</si>
  <si>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</si>
  <si>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</si>
  <si>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</si>
  <si>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</si>
  <si>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</si>
  <si>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</si>
  <si>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</si>
  <si>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</si>
  <si>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</si>
  <si>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</si>
  <si>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</si>
  <si>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</si>
  <si>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</si>
  <si>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</si>
  <si>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</si>
  <si>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</si>
  <si>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</si>
  <si>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</si>
  <si>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</si>
  <si>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</si>
  <si>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</si>
  <si>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</si>
  <si>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</si>
  <si>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</si>
  <si>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</si>
  <si>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</si>
  <si>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</si>
  <si>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</si>
  <si>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</si>
  <si>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</si>
  <si>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</si>
  <si>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</si>
  <si>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</si>
  <si>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</si>
  <si>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</si>
  <si>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</si>
  <si>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</si>
  <si>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</si>
  <si>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</si>
  <si>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</si>
  <si>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</si>
  <si>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</si>
  <si>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</si>
  <si>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</si>
  <si>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</si>
  <si>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</si>
  <si>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</si>
  <si>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</si>
  <si>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</si>
  <si>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</si>
  <si>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</si>
  <si>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</si>
  <si>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</si>
  <si>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</si>
  <si>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</si>
  <si>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</si>
  <si>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</si>
  <si>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</si>
  <si>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</si>
  <si>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</si>
  <si>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</si>
  <si>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</si>
  <si>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</si>
  <si>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</si>
  <si>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</si>
  <si>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</si>
  <si>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</si>
  <si>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</si>
  <si>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</si>
  <si>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</si>
  <si>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</si>
  <si>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</si>
  <si>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</si>
  <si>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</si>
  <si>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operacji trwale związanej z ww. nieruchomością polegającej na: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</si>
  <si>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</si>
  <si>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</si>
  <si>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</si>
  <si>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</si>
  <si>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</si>
  <si>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</si>
  <si>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</si>
  <si>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</si>
  <si>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</si>
  <si>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</si>
  <si>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</si>
  <si>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</si>
  <si>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</si>
  <si>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</si>
  <si>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</si>
  <si>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</si>
  <si>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</si>
  <si>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</si>
  <si>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</si>
  <si>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</si>
  <si>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</si>
  <si>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</si>
  <si>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</si>
  <si>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</si>
  <si>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</si>
  <si>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</si>
  <si>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</si>
  <si>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</si>
  <si>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</si>
  <si>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</si>
  <si>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</si>
  <si>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</si>
  <si>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</si>
  <si>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</si>
  <si>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</si>
  <si>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</si>
  <si>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</si>
  <si>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</si>
  <si>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</si>
  <si>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</si>
  <si>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</si>
  <si>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</si>
  <si>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</si>
  <si>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</si>
  <si>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</si>
  <si>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</si>
  <si>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</si>
  <si>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</si>
  <si>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</si>
  <si>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</si>
  <si>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</si>
  <si>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</si>
  <si>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</si>
  <si>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</si>
  <si>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</si>
  <si>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</si>
  <si>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</si>
  <si>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</si>
  <si>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</si>
  <si>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</si>
  <si>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</si>
  <si>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</si>
  <si>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</si>
  <si>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</si>
  <si>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</si>
  <si>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</si>
  <si>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</si>
  <si>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</si>
  <si>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</si>
  <si>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</si>
  <si>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</si>
  <si>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</si>
  <si>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</si>
  <si>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</si>
  <si>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</si>
  <si>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</si>
  <si>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</si>
  <si>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7)</t>
  </si>
  <si>
    <t>I.</t>
  </si>
  <si>
    <t>II.</t>
  </si>
  <si>
    <t>9. Dane osób upoważnionych do reprezentowania podmiotu ubiegającego się o przyznanie pomocy (dotyczy podmiotu niebędącego osobą fizyczną)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</si>
  <si>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</si>
  <si>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</si>
  <si>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</si>
  <si>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</si>
  <si>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</si>
  <si>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</si>
  <si>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Jak dodać wiersz?</t>
  </si>
  <si>
    <t>Jak uzupełnić formułę?</t>
  </si>
  <si>
    <t>Jak cofnąć niepożądane
(a dokonane) zmiany?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</si>
  <si>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</si>
  <si>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</si>
  <si>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</si>
  <si>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</si>
  <si>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</si>
  <si>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</si>
  <si>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</si>
  <si>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7.11 Telefon stacjonarny/komórkowy*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</si>
  <si>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</si>
  <si>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</si>
  <si>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</si>
  <si>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</si>
  <si>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</si>
  <si>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</si>
  <si>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</si>
  <si>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</si>
  <si>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</si>
  <si>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</si>
  <si>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</si>
  <si>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</si>
  <si>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</si>
  <si>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</si>
  <si>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</si>
  <si>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</si>
  <si>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10)</t>
  </si>
  <si>
    <t>9)</t>
  </si>
  <si>
    <t>8)</t>
  </si>
  <si>
    <t>Informacja o przetwarzaniu danych osobowych przez lokalną grupę działania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</si>
  <si>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</si>
  <si>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</si>
  <si>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</si>
  <si>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</si>
  <si>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</si>
  <si>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</si>
  <si>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</si>
  <si>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</si>
  <si>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</si>
  <si>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</si>
  <si>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</si>
  <si>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</si>
  <si>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</si>
  <si>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</si>
  <si>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</si>
  <si>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</si>
  <si>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</si>
  <si>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</si>
  <si>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 xml:space="preserve">5.8 Płeć 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</si>
  <si>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</si>
  <si>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</si>
  <si>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</si>
  <si>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</si>
  <si>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</si>
  <si>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</si>
  <si>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</si>
  <si>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</si>
  <si>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podpis podmiotu ubiegającego się o przyznanie pomocy / osoby(-ób) reprezentujących podmiot ubiegający się o przyznanie pomocy /pełnomocnika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</si>
  <si>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</si>
  <si>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10.3 PESEL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</si>
  <si>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</si>
  <si>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</si>
  <si>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</si>
  <si>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</si>
  <si>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</si>
  <si>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</si>
  <si>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</si>
  <si>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</si>
  <si>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</si>
  <si>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</si>
  <si>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</si>
  <si>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</si>
  <si>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</si>
  <si>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</si>
  <si>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</si>
  <si>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</si>
  <si>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</si>
  <si>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</si>
  <si>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t xml:space="preserve">5.1 Nazwa/Nazwisko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</si>
  <si>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</si>
  <si>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</si>
  <si>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</si>
  <si>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</si>
  <si>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</si>
  <si>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</si>
  <si>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</si>
  <si>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</si>
  <si>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</si>
  <si>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</si>
  <si>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</si>
  <si>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</si>
  <si>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</si>
  <si>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</si>
  <si>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</si>
  <si>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</si>
  <si>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</si>
  <si>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</si>
  <si>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</si>
  <si>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</si>
  <si>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</si>
  <si>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</si>
  <si>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uzyskał od: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</si>
  <si>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</si>
  <si>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</si>
  <si>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</si>
  <si>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</si>
  <si>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</si>
  <si>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</si>
  <si>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</si>
  <si>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</si>
  <si>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</si>
  <si>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</si>
  <si>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</si>
  <si>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</si>
  <si>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</si>
  <si>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</si>
  <si>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</si>
  <si>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</si>
  <si>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11.3 Telefon stacjonarny / komórkowy</t>
  </si>
  <si>
    <t>11.4 E-mail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</si>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</sst>
</file>

<file path=xl/styles.xml><?xml version="1.0" encoding="utf-8"?>
<styleSheet xmlns="http://schemas.openxmlformats.org/spreadsheetml/2006/main">
  <numFmts count="10">
    <numFmt numFmtId="43" formatCode="_-* #,##0.00\ _z_ł_-;\-* #,##0.00\ _z_ł_-;_-* &quot;-&quot;??\ _z_ł_-;_-@_-"/>
    <numFmt numFmtId="164" formatCode="_(&quot;zł&quot;* #,##0.00_);_(&quot;zł&quot;* \(#,##0.00\);_(&quot;zł&quot;* &quot;-&quot;??_);_(@_)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  <numFmt numFmtId="171" formatCode="#,##0\ [$EUR]"/>
    <numFmt numFmtId="172" formatCode="mm/yyyy"/>
  </numFmts>
  <fonts count="7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b/>
      <sz val="7"/>
      <name val="Arial"/>
      <family val="2"/>
      <charset val="238"/>
    </font>
    <font>
      <strike/>
      <sz val="7"/>
      <name val="Czcionka tekstu podstawowego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164" fontId="4" fillId="0" borderId="0" applyFont="0" applyFill="0" applyBorder="0" applyAlignment="0" applyProtection="0"/>
  </cellStyleXfs>
  <cellXfs count="865">
    <xf numFmtId="0" fontId="0" fillId="0" borderId="0" xfId="0"/>
    <xf numFmtId="0" fontId="25" fillId="0" borderId="0" xfId="0" applyFont="1" applyFill="1" applyProtection="1">
      <protection locked="0"/>
    </xf>
    <xf numFmtId="0" fontId="28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wrapText="1"/>
    </xf>
    <xf numFmtId="165" fontId="28" fillId="0" borderId="0" xfId="0" applyNumberFormat="1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7" fillId="24" borderId="12" xfId="46" applyFont="1" applyFill="1" applyBorder="1" applyProtection="1"/>
    <xf numFmtId="0" fontId="57" fillId="24" borderId="0" xfId="46" applyFont="1" applyFill="1" applyProtection="1"/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0" xfId="46" applyFont="1" applyFill="1" applyBorder="1" applyProtection="1"/>
    <xf numFmtId="0" fontId="5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5" fillId="24" borderId="0" xfId="55" applyFont="1" applyFill="1" applyBorder="1" applyAlignment="1" applyProtection="1">
      <alignment horizontal="left" vertical="center" wrapText="1"/>
    </xf>
    <xf numFmtId="0" fontId="33" fillId="24" borderId="0" xfId="55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vertical="top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0" xfId="55" applyFont="1" applyFill="1" applyProtection="1"/>
    <xf numFmtId="0" fontId="34" fillId="24" borderId="0" xfId="55" applyFont="1" applyFill="1" applyAlignment="1" applyProtection="1">
      <alignment horizontal="left" vertical="center"/>
    </xf>
    <xf numFmtId="0" fontId="34" fillId="24" borderId="0" xfId="55" applyFont="1" applyFill="1" applyAlignment="1" applyProtection="1">
      <alignment horizontal="left"/>
    </xf>
    <xf numFmtId="0" fontId="33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6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59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left"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Protection="1">
      <protection locked="0"/>
    </xf>
    <xf numFmtId="0" fontId="28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6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28" fillId="26" borderId="16" xfId="0" applyFont="1" applyFill="1" applyBorder="1" applyAlignment="1" applyProtection="1">
      <alignment horizontal="center" vertical="center"/>
      <protection locked="0"/>
    </xf>
    <xf numFmtId="49" fontId="28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8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3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28" fillId="24" borderId="0" xfId="55" applyFont="1" applyFill="1" applyAlignment="1" applyProtection="1">
      <alignment wrapText="1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2" fillId="27" borderId="0" xfId="55" applyFont="1" applyFill="1" applyAlignment="1" applyProtection="1">
      <alignment horizontal="left" vertical="top" wrapText="1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3" fillId="27" borderId="0" xfId="46" applyFont="1" applyFill="1" applyAlignment="1" applyProtection="1">
      <alignment horizontal="left" vertical="top" wrapText="1"/>
    </xf>
    <xf numFmtId="0" fontId="63" fillId="29" borderId="0" xfId="46" applyFont="1" applyFill="1" applyBorder="1" applyProtection="1"/>
    <xf numFmtId="0" fontId="63" fillId="27" borderId="0" xfId="0" applyFont="1" applyFill="1" applyAlignment="1" applyProtection="1">
      <alignment horizontal="left" vertical="center"/>
      <protection locked="0"/>
    </xf>
    <xf numFmtId="0" fontId="63" fillId="29" borderId="0" xfId="46" applyFont="1" applyFill="1" applyBorder="1" applyAlignment="1" applyProtection="1">
      <alignment horizontal="left" vertical="center"/>
    </xf>
    <xf numFmtId="0" fontId="63" fillId="27" borderId="0" xfId="46" applyFont="1" applyFill="1" applyAlignment="1" applyProtection="1">
      <alignment horizontal="left" vertical="center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3" fillId="27" borderId="0" xfId="0" applyFont="1" applyFill="1" applyAlignment="1" applyProtection="1">
      <alignment horizontal="left" vertical="center"/>
    </xf>
    <xf numFmtId="0" fontId="35" fillId="24" borderId="0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/>
    </xf>
    <xf numFmtId="0" fontId="65" fillId="24" borderId="17" xfId="46" applyFont="1" applyFill="1" applyBorder="1" applyAlignment="1" applyProtection="1">
      <alignment horizontal="left" vertical="top"/>
    </xf>
    <xf numFmtId="0" fontId="28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28" fillId="24" borderId="0" xfId="46" applyFont="1" applyFill="1" applyBorder="1" applyAlignment="1" applyProtection="1">
      <alignment horizontal="center" vertical="center"/>
    </xf>
    <xf numFmtId="10" fontId="28" fillId="24" borderId="0" xfId="0" applyNumberFormat="1" applyFont="1" applyFill="1" applyProtection="1"/>
    <xf numFmtId="167" fontId="28" fillId="24" borderId="0" xfId="0" applyNumberFormat="1" applyFont="1" applyFill="1" applyProtection="1"/>
    <xf numFmtId="4" fontId="28" fillId="24" borderId="0" xfId="0" applyNumberFormat="1" applyFont="1" applyFill="1" applyProtection="1"/>
    <xf numFmtId="0" fontId="31" fillId="24" borderId="10" xfId="46" applyFont="1" applyFill="1" applyBorder="1" applyAlignment="1" applyProtection="1">
      <alignment horizontal="justify" vertical="top" wrapText="1"/>
    </xf>
    <xf numFmtId="0" fontId="34" fillId="24" borderId="10" xfId="46" applyFont="1" applyFill="1" applyBorder="1" applyAlignment="1" applyProtection="1">
      <alignment horizontal="justify" vertical="top" wrapText="1"/>
    </xf>
    <xf numFmtId="0" fontId="65" fillId="24" borderId="10" xfId="46" applyFont="1" applyFill="1" applyBorder="1" applyAlignment="1" applyProtection="1">
      <alignment horizontal="justify" vertical="top" wrapText="1"/>
    </xf>
    <xf numFmtId="171" fontId="28" fillId="24" borderId="0" xfId="46" applyNumberFormat="1" applyFont="1" applyFill="1" applyProtection="1"/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center" wrapText="1"/>
    </xf>
    <xf numFmtId="0" fontId="4" fillId="0" borderId="13" xfId="46" applyFill="1" applyBorder="1" applyAlignment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0" fillId="0" borderId="18" xfId="46" applyFont="1" applyFill="1" applyBorder="1" applyAlignment="1" applyProtection="1">
      <alignment vertical="top"/>
    </xf>
    <xf numFmtId="4" fontId="28" fillId="24" borderId="0" xfId="46" applyNumberFormat="1" applyFont="1" applyFill="1" applyProtection="1"/>
    <xf numFmtId="0" fontId="28" fillId="0" borderId="0" xfId="46" applyFont="1" applyFill="1" applyBorder="1" applyAlignment="1" applyProtection="1">
      <alignment horizontal="center"/>
    </xf>
    <xf numFmtId="0" fontId="28" fillId="0" borderId="0" xfId="46" applyFont="1" applyFill="1" applyBorder="1" applyProtection="1"/>
    <xf numFmtId="0" fontId="63" fillId="27" borderId="0" xfId="0" applyFont="1" applyFill="1" applyAlignment="1" applyProtection="1">
      <alignment horizontal="left" vertical="top"/>
      <protection locked="0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28" fillId="0" borderId="10" xfId="0" applyFont="1" applyFill="1" applyBorder="1" applyProtection="1"/>
    <xf numFmtId="0" fontId="28" fillId="0" borderId="10" xfId="0" applyFont="1" applyFill="1" applyBorder="1" applyAlignment="1" applyProtection="1">
      <alignment vertical="top"/>
    </xf>
    <xf numFmtId="0" fontId="28" fillId="0" borderId="14" xfId="46" applyFont="1" applyFill="1" applyBorder="1" applyAlignment="1" applyProtection="1">
      <alignment horizontal="left" wrapText="1"/>
    </xf>
    <xf numFmtId="0" fontId="28" fillId="0" borderId="12" xfId="46" applyFont="1" applyFill="1" applyBorder="1" applyAlignment="1" applyProtection="1">
      <alignment horizontal="left" wrapText="1"/>
    </xf>
    <xf numFmtId="0" fontId="28" fillId="0" borderId="12" xfId="46" applyFont="1" applyFill="1" applyBorder="1" applyProtection="1"/>
    <xf numFmtId="0" fontId="28" fillId="0" borderId="15" xfId="46" applyFont="1" applyFill="1" applyBorder="1" applyProtection="1"/>
    <xf numFmtId="0" fontId="28" fillId="0" borderId="10" xfId="46" applyFont="1" applyFill="1" applyBorder="1" applyAlignment="1" applyProtection="1">
      <alignment horizontal="left" wrapText="1"/>
    </xf>
    <xf numFmtId="0" fontId="28" fillId="0" borderId="13" xfId="46" applyFont="1" applyFill="1" applyBorder="1" applyProtection="1"/>
    <xf numFmtId="0" fontId="28" fillId="0" borderId="17" xfId="46" applyFont="1" applyFill="1" applyBorder="1" applyAlignment="1" applyProtection="1">
      <alignment horizontal="left" wrapText="1"/>
    </xf>
    <xf numFmtId="0" fontId="28" fillId="0" borderId="11" xfId="46" applyFont="1" applyFill="1" applyBorder="1" applyAlignment="1" applyProtection="1">
      <alignment horizontal="left" wrapText="1"/>
    </xf>
    <xf numFmtId="0" fontId="28" fillId="0" borderId="11" xfId="46" applyFont="1" applyFill="1" applyBorder="1" applyProtection="1"/>
    <xf numFmtId="0" fontId="28" fillId="0" borderId="18" xfId="46" applyFont="1" applyFill="1" applyBorder="1" applyProtection="1"/>
    <xf numFmtId="0" fontId="34" fillId="0" borderId="0" xfId="0" applyFont="1" applyFill="1" applyBorder="1" applyAlignment="1" applyProtection="1">
      <alignment wrapText="1"/>
    </xf>
    <xf numFmtId="9" fontId="27" fillId="0" borderId="0" xfId="0" applyNumberFormat="1" applyFont="1" applyFill="1" applyBorder="1" applyAlignment="1" applyProtection="1">
      <alignment horizontal="center"/>
    </xf>
    <xf numFmtId="0" fontId="35" fillId="0" borderId="13" xfId="0" applyFont="1" applyFill="1" applyBorder="1" applyAlignment="1" applyProtection="1">
      <alignment vertical="center" wrapText="1"/>
    </xf>
    <xf numFmtId="0" fontId="35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49" fontId="28" fillId="24" borderId="14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Protection="1">
      <protection locked="0"/>
    </xf>
    <xf numFmtId="49" fontId="28" fillId="24" borderId="15" xfId="46" applyNumberFormat="1" applyFont="1" applyFill="1" applyBorder="1" applyProtection="1">
      <protection locked="0"/>
    </xf>
    <xf numFmtId="49" fontId="28" fillId="24" borderId="1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Protection="1">
      <protection locked="0"/>
    </xf>
    <xf numFmtId="49" fontId="28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28" fillId="24" borderId="24" xfId="46" quotePrefix="1" applyNumberFormat="1" applyFont="1" applyFill="1" applyBorder="1" applyAlignment="1" applyProtection="1">
      <alignment horizontal="center" vertical="center"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/>
      <protection locked="0"/>
    </xf>
    <xf numFmtId="49" fontId="28" fillId="24" borderId="17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Protection="1">
      <protection locked="0"/>
    </xf>
    <xf numFmtId="49" fontId="28" fillId="24" borderId="18" xfId="46" applyNumberFormat="1" applyFont="1" applyFill="1" applyBorder="1" applyProtection="1">
      <protection locked="0"/>
    </xf>
    <xf numFmtId="0" fontId="28" fillId="24" borderId="0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6" xfId="0" applyFont="1" applyFill="1" applyBorder="1" applyAlignment="1" applyProtection="1">
      <alignment horizontal="center" vertical="center"/>
      <protection locked="0"/>
    </xf>
    <xf numFmtId="0" fontId="28" fillId="25" borderId="0" xfId="55" applyFont="1" applyFill="1" applyBorder="1" applyProtection="1"/>
    <xf numFmtId="0" fontId="5" fillId="24" borderId="10" xfId="46" applyFont="1" applyFill="1" applyBorder="1" applyAlignment="1" applyProtection="1">
      <alignment horizontal="center" vertical="top" wrapText="1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35" fillId="0" borderId="14" xfId="55" applyFont="1" applyFill="1" applyBorder="1" applyAlignment="1" applyProtection="1">
      <alignment horizontal="left" vertical="top"/>
    </xf>
    <xf numFmtId="0" fontId="35" fillId="0" borderId="12" xfId="55" applyFont="1" applyFill="1" applyBorder="1" applyAlignment="1" applyProtection="1">
      <alignment horizontal="left" vertical="top"/>
    </xf>
    <xf numFmtId="0" fontId="35" fillId="0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24" xfId="55" applyFont="1" applyFill="1" applyBorder="1" applyAlignment="1" applyProtection="1">
      <alignment horizontal="justify" vertical="center" wrapText="1"/>
      <protection locked="0"/>
    </xf>
    <xf numFmtId="0" fontId="28" fillId="0" borderId="12" xfId="55" applyFont="1" applyFill="1" applyBorder="1" applyAlignment="1" applyProtection="1">
      <alignment vertical="center" wrapText="1"/>
    </xf>
    <xf numFmtId="0" fontId="28" fillId="0" borderId="12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0" borderId="21" xfId="55" applyNumberFormat="1" applyFont="1" applyFill="1" applyBorder="1" applyAlignment="1" applyProtection="1">
      <alignment horizontal="center" vertical="center"/>
    </xf>
    <xf numFmtId="49" fontId="28" fillId="0" borderId="19" xfId="55" applyNumberFormat="1" applyFont="1" applyFill="1" applyBorder="1" applyAlignment="1" applyProtection="1">
      <alignment horizontal="center" vertical="center"/>
    </xf>
    <xf numFmtId="49" fontId="28" fillId="0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/>
      <protection locked="0"/>
    </xf>
    <xf numFmtId="0" fontId="28" fillId="24" borderId="19" xfId="55" applyFont="1" applyFill="1" applyBorder="1" applyAlignment="1" applyProtection="1">
      <alignment horizontal="center" vertical="center"/>
      <protection locked="0"/>
    </xf>
    <xf numFmtId="0" fontId="28" fillId="24" borderId="22" xfId="55" applyFont="1" applyFill="1" applyBorder="1" applyAlignment="1" applyProtection="1">
      <alignment horizontal="center" vertical="center"/>
      <protection locked="0"/>
    </xf>
    <xf numFmtId="49" fontId="28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0" borderId="21" xfId="55" applyFont="1" applyFill="1" applyBorder="1" applyAlignment="1" applyProtection="1">
      <alignment horizontal="center" vertical="center" wrapText="1"/>
    </xf>
    <xf numFmtId="0" fontId="28" fillId="0" borderId="19" xfId="55" applyFont="1" applyFill="1" applyBorder="1" applyAlignment="1" applyProtection="1">
      <alignment horizontal="center" vertical="center" wrapText="1"/>
    </xf>
    <xf numFmtId="0" fontId="28" fillId="0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7" xfId="55" applyFont="1" applyFill="1" applyBorder="1" applyAlignment="1" applyProtection="1">
      <alignment horizontal="left"/>
      <protection locked="0"/>
    </xf>
    <xf numFmtId="0" fontId="28" fillId="24" borderId="11" xfId="55" applyFont="1" applyFill="1" applyBorder="1" applyAlignment="1" applyProtection="1">
      <alignment horizontal="left"/>
      <protection locked="0"/>
    </xf>
    <xf numFmtId="0" fontId="28" fillId="24" borderId="18" xfId="55" applyFont="1" applyFill="1" applyBorder="1" applyAlignment="1" applyProtection="1">
      <alignment horizontal="left"/>
      <protection locked="0"/>
    </xf>
    <xf numFmtId="0" fontId="28" fillId="24" borderId="14" xfId="55" applyFont="1" applyFill="1" applyBorder="1" applyAlignment="1" applyProtection="1">
      <alignment horizontal="left" vertical="top"/>
    </xf>
    <xf numFmtId="0" fontId="28" fillId="24" borderId="12" xfId="55" applyFont="1" applyFill="1" applyBorder="1" applyAlignment="1" applyProtection="1">
      <alignment horizontal="left" vertical="top"/>
    </xf>
    <xf numFmtId="0" fontId="28" fillId="24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center" vertical="center"/>
      <protection locked="0"/>
    </xf>
    <xf numFmtId="49" fontId="28" fillId="24" borderId="11" xfId="55" applyNumberFormat="1" applyFont="1" applyFill="1" applyBorder="1" applyAlignment="1" applyProtection="1">
      <alignment horizontal="center" vertical="center"/>
      <protection locked="0"/>
    </xf>
    <xf numFmtId="49" fontId="28" fillId="24" borderId="18" xfId="55" applyNumberFormat="1" applyFont="1" applyFill="1" applyBorder="1" applyAlignment="1" applyProtection="1">
      <alignment horizontal="center" vertical="center"/>
      <protection locked="0"/>
    </xf>
    <xf numFmtId="49" fontId="28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28" fillId="24" borderId="23" xfId="55" applyFont="1" applyFill="1" applyBorder="1" applyAlignment="1" applyProtection="1">
      <alignment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73" fillId="24" borderId="14" xfId="55" applyFont="1" applyFill="1" applyBorder="1" applyAlignment="1" applyProtection="1">
      <alignment horizontal="left" vertical="center"/>
    </xf>
    <xf numFmtId="0" fontId="73" fillId="24" borderId="12" xfId="55" applyFont="1" applyFill="1" applyBorder="1" applyAlignment="1" applyProtection="1">
      <alignment horizontal="left" vertical="center"/>
    </xf>
    <xf numFmtId="0" fontId="73" fillId="24" borderId="15" xfId="55" applyFont="1" applyFill="1" applyBorder="1" applyAlignment="1" applyProtection="1">
      <alignment horizontal="left" vertical="center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0" borderId="14" xfId="46" applyFont="1" applyFill="1" applyBorder="1" applyAlignment="1" applyProtection="1">
      <alignment horizontal="left" vertical="top"/>
    </xf>
    <xf numFmtId="0" fontId="44" fillId="0" borderId="12" xfId="46" applyFont="1" applyFill="1" applyBorder="1" applyAlignment="1" applyProtection="1">
      <alignment horizontal="left" vertical="top"/>
    </xf>
    <xf numFmtId="0" fontId="44" fillId="0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1" fillId="24" borderId="17" xfId="46" applyFont="1" applyFill="1" applyBorder="1" applyAlignment="1" applyProtection="1">
      <alignment horizontal="justify" vertical="center" wrapText="1"/>
      <protection locked="0"/>
    </xf>
    <xf numFmtId="169" fontId="29" fillId="0" borderId="21" xfId="55" applyNumberFormat="1" applyFont="1" applyFill="1" applyBorder="1" applyAlignment="1" applyProtection="1">
      <alignment horizontal="justify" vertical="center" wrapText="1"/>
    </xf>
    <xf numFmtId="0" fontId="29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0" borderId="12" xfId="55" applyFont="1" applyFill="1" applyBorder="1" applyAlignment="1" applyProtection="1"/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3" fillId="25" borderId="21" xfId="55" applyFont="1" applyFill="1" applyBorder="1" applyAlignment="1" applyProtection="1">
      <alignment horizontal="justify" vertical="center" wrapText="1"/>
    </xf>
    <xf numFmtId="0" fontId="33" fillId="25" borderId="19" xfId="55" applyFont="1" applyFill="1" applyBorder="1" applyAlignment="1" applyProtection="1">
      <alignment horizontal="justify" vertical="center" wrapText="1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28" fillId="0" borderId="0" xfId="55" applyFont="1" applyFill="1" applyBorder="1" applyAlignment="1" applyProtection="1">
      <alignment horizontal="right" vertical="center" wrapText="1" indent="1"/>
    </xf>
    <xf numFmtId="0" fontId="28" fillId="0" borderId="14" xfId="55" applyFont="1" applyFill="1" applyBorder="1" applyAlignment="1" applyProtection="1">
      <alignment horizontal="left" vertical="top"/>
    </xf>
    <xf numFmtId="0" fontId="28" fillId="0" borderId="12" xfId="55" applyFont="1" applyFill="1" applyBorder="1" applyAlignment="1" applyProtection="1">
      <alignment horizontal="left" vertical="top"/>
    </xf>
    <xf numFmtId="0" fontId="28" fillId="0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left" vertical="center"/>
      <protection locked="0"/>
    </xf>
    <xf numFmtId="49" fontId="28" fillId="24" borderId="11" xfId="55" applyNumberFormat="1" applyFont="1" applyFill="1" applyBorder="1" applyAlignment="1" applyProtection="1">
      <alignment horizontal="left" vertical="center"/>
      <protection locked="0"/>
    </xf>
    <xf numFmtId="49" fontId="28" fillId="24" borderId="18" xfId="55" applyNumberFormat="1" applyFont="1" applyFill="1" applyBorder="1" applyAlignment="1" applyProtection="1">
      <alignment horizontal="left" vertical="center"/>
      <protection locked="0"/>
    </xf>
    <xf numFmtId="0" fontId="33" fillId="24" borderId="17" xfId="55" applyFont="1" applyFill="1" applyBorder="1" applyAlignment="1" applyProtection="1">
      <alignment horizontal="left"/>
      <protection locked="0"/>
    </xf>
    <xf numFmtId="0" fontId="33" fillId="24" borderId="11" xfId="55" applyFont="1" applyFill="1" applyBorder="1" applyAlignment="1" applyProtection="1">
      <alignment horizontal="left"/>
      <protection locked="0"/>
    </xf>
    <xf numFmtId="0" fontId="33" fillId="24" borderId="18" xfId="55" applyFont="1" applyFill="1" applyBorder="1" applyAlignment="1" applyProtection="1">
      <alignment horizontal="left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</xf>
    <xf numFmtId="4" fontId="28" fillId="26" borderId="19" xfId="0" applyNumberFormat="1" applyFont="1" applyFill="1" applyBorder="1" applyAlignment="1" applyProtection="1">
      <alignment horizontal="right" vertical="center" wrapText="1" indent="2"/>
    </xf>
    <xf numFmtId="4" fontId="28" fillId="26" borderId="22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5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8" borderId="16" xfId="0" applyNumberFormat="1" applyFont="1" applyFill="1" applyBorder="1" applyAlignment="1" applyProtection="1">
      <alignment horizontal="right" vertical="center" wrapText="1" indent="2"/>
    </xf>
    <xf numFmtId="1" fontId="28" fillId="24" borderId="21" xfId="55" applyNumberFormat="1" applyFont="1" applyFill="1" applyBorder="1" applyAlignment="1" applyProtection="1">
      <alignment horizontal="center" vertical="center"/>
      <protection locked="0"/>
    </xf>
    <xf numFmtId="1" fontId="28" fillId="24" borderId="19" xfId="55" applyNumberFormat="1" applyFont="1" applyFill="1" applyBorder="1" applyAlignment="1" applyProtection="1">
      <alignment horizontal="center" vertical="center"/>
      <protection locked="0"/>
    </xf>
    <xf numFmtId="1" fontId="28" fillId="24" borderId="22" xfId="55" applyNumberFormat="1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172" fontId="28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9" fontId="28" fillId="26" borderId="16" xfId="54" applyFont="1" applyFill="1" applyBorder="1" applyAlignment="1" applyProtection="1">
      <alignment horizontal="right" vertical="center" indent="2"/>
      <protection locked="0"/>
    </xf>
    <xf numFmtId="4" fontId="28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7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28" fillId="0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49" fontId="28" fillId="24" borderId="11" xfId="46" applyNumberFormat="1" applyFont="1" applyFill="1" applyBorder="1" applyAlignment="1" applyProtection="1">
      <alignment horizontal="center" wrapText="1"/>
      <protection locked="0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top" wrapText="1"/>
    </xf>
    <xf numFmtId="0" fontId="35" fillId="0" borderId="0" xfId="46" applyFont="1" applyFill="1" applyAlignment="1">
      <alignment horizontal="justify" vertical="top" wrapText="1"/>
    </xf>
    <xf numFmtId="0" fontId="27" fillId="0" borderId="0" xfId="46" applyFont="1" applyFill="1" applyAlignment="1">
      <alignment horizontal="justify" vertical="top" wrapText="1"/>
    </xf>
    <xf numFmtId="0" fontId="65" fillId="0" borderId="11" xfId="46" applyFont="1" applyFill="1" applyBorder="1" applyAlignment="1" applyProtection="1">
      <alignment horizontal="left" vertical="top"/>
    </xf>
    <xf numFmtId="0" fontId="27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0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7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0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justify" vertical="center" wrapText="1"/>
      <protection locked="0"/>
    </xf>
    <xf numFmtId="0" fontId="28" fillId="0" borderId="12" xfId="0" applyFont="1" applyFill="1" applyBorder="1" applyAlignment="1" applyProtection="1">
      <alignment horizontal="justify" vertical="center" wrapText="1"/>
      <protection locked="0"/>
    </xf>
    <xf numFmtId="0" fontId="28" fillId="0" borderId="15" xfId="0" applyFont="1" applyFill="1" applyBorder="1" applyAlignment="1" applyProtection="1">
      <alignment horizontal="justify" vertical="center" wrapText="1"/>
      <protection locked="0"/>
    </xf>
    <xf numFmtId="0" fontId="28" fillId="0" borderId="17" xfId="0" applyFont="1" applyFill="1" applyBorder="1" applyAlignment="1" applyProtection="1">
      <alignment horizontal="justify" vertical="center" wrapText="1"/>
      <protection locked="0"/>
    </xf>
    <xf numFmtId="0" fontId="28" fillId="0" borderId="11" xfId="0" applyFont="1" applyFill="1" applyBorder="1" applyAlignment="1" applyProtection="1">
      <alignment horizontal="justify" vertical="center" wrapText="1"/>
      <protection locked="0"/>
    </xf>
    <xf numFmtId="0" fontId="28" fillId="0" borderId="18" xfId="0" applyFont="1" applyFill="1" applyBorder="1" applyAlignment="1" applyProtection="1">
      <alignment horizontal="justify" vertical="center" wrapText="1"/>
      <protection locked="0"/>
    </xf>
    <xf numFmtId="0" fontId="29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wrapText="1"/>
    </xf>
    <xf numFmtId="0" fontId="35" fillId="0" borderId="17" xfId="0" applyFont="1" applyFill="1" applyBorder="1" applyAlignment="1" applyProtection="1">
      <alignment horizontal="left" vertical="center" wrapText="1"/>
    </xf>
    <xf numFmtId="0" fontId="35" fillId="0" borderId="11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justify" vertical="top" wrapText="1"/>
    </xf>
    <xf numFmtId="0" fontId="35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5" fillId="0" borderId="12" xfId="0" applyFont="1" applyFill="1" applyBorder="1" applyAlignment="1" applyProtection="1">
      <alignment horizontal="center" vertical="top" wrapText="1"/>
    </xf>
    <xf numFmtId="0" fontId="35" fillId="0" borderId="10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68" fillId="0" borderId="1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28" fillId="0" borderId="0" xfId="46" quotePrefix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center" vertical="center" wrapText="1"/>
    </xf>
    <xf numFmtId="49" fontId="51" fillId="24" borderId="19" xfId="46" applyNumberFormat="1" applyFont="1" applyFill="1" applyBorder="1" applyAlignment="1" applyProtection="1">
      <alignment horizontal="center" vertical="center" wrapText="1"/>
    </xf>
    <xf numFmtId="49" fontId="51" fillId="24" borderId="22" xfId="46" applyNumberFormat="1" applyFont="1" applyFill="1" applyBorder="1" applyAlignment="1" applyProtection="1">
      <alignment horizontal="center" vertical="center" wrapText="1"/>
    </xf>
    <xf numFmtId="0" fontId="49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7" fontId="28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6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6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0" fontId="49" fillId="24" borderId="16" xfId="46" applyFont="1" applyFill="1" applyBorder="1" applyAlignment="1" applyProtection="1">
      <alignment horizontal="center" vertical="center"/>
    </xf>
    <xf numFmtId="0" fontId="28" fillId="24" borderId="14" xfId="46" applyFont="1" applyFill="1" applyBorder="1" applyAlignment="1" applyProtection="1">
      <alignment horizontal="center" vertical="center" wrapText="1"/>
    </xf>
    <xf numFmtId="0" fontId="28" fillId="24" borderId="12" xfId="46" applyFont="1" applyFill="1" applyBorder="1" applyAlignment="1" applyProtection="1">
      <alignment horizontal="center" vertical="center" wrapText="1"/>
    </xf>
    <xf numFmtId="0" fontId="28" fillId="24" borderId="15" xfId="46" applyFont="1" applyFill="1" applyBorder="1" applyAlignment="1" applyProtection="1">
      <alignment horizontal="center" vertical="center" wrapText="1"/>
    </xf>
    <xf numFmtId="0" fontId="28" fillId="24" borderId="17" xfId="46" applyFont="1" applyFill="1" applyBorder="1" applyAlignment="1" applyProtection="1">
      <alignment horizontal="center" vertical="center" wrapText="1"/>
    </xf>
    <xf numFmtId="0" fontId="28" fillId="24" borderId="11" xfId="46" applyFont="1" applyFill="1" applyBorder="1" applyAlignment="1" applyProtection="1">
      <alignment horizontal="center" vertical="center" wrapText="1"/>
    </xf>
    <xf numFmtId="0" fontId="28" fillId="24" borderId="18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28" fillId="26" borderId="20" xfId="46" applyFont="1" applyFill="1" applyBorder="1" applyAlignment="1" applyProtection="1">
      <alignment horizontal="center" vertical="center"/>
    </xf>
    <xf numFmtId="0" fontId="28" fillId="26" borderId="23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left" vertical="center" wrapText="1"/>
    </xf>
    <xf numFmtId="170" fontId="28" fillId="0" borderId="14" xfId="46" applyNumberFormat="1" applyFont="1" applyFill="1" applyBorder="1" applyAlignment="1" applyProtection="1">
      <alignment horizontal="center" vertical="center"/>
    </xf>
    <xf numFmtId="170" fontId="28" fillId="0" borderId="12" xfId="46" applyNumberFormat="1" applyFont="1" applyFill="1" applyBorder="1" applyAlignment="1" applyProtection="1">
      <alignment horizontal="center" vertical="center"/>
    </xf>
    <xf numFmtId="170" fontId="28" fillId="0" borderId="15" xfId="46" applyNumberFormat="1" applyFont="1" applyFill="1" applyBorder="1" applyAlignment="1" applyProtection="1">
      <alignment horizontal="center" vertical="center"/>
    </xf>
    <xf numFmtId="170" fontId="28" fillId="0" borderId="17" xfId="46" applyNumberFormat="1" applyFont="1" applyFill="1" applyBorder="1" applyAlignment="1" applyProtection="1">
      <alignment horizontal="center" vertical="center"/>
    </xf>
    <xf numFmtId="170" fontId="28" fillId="0" borderId="11" xfId="46" applyNumberFormat="1" applyFont="1" applyFill="1" applyBorder="1" applyAlignment="1" applyProtection="1">
      <alignment horizontal="center" vertical="center"/>
    </xf>
    <xf numFmtId="170" fontId="28" fillId="0" borderId="18" xfId="46" applyNumberFormat="1" applyFont="1" applyFill="1" applyBorder="1" applyAlignment="1" applyProtection="1">
      <alignment horizontal="center" vertical="center"/>
    </xf>
    <xf numFmtId="0" fontId="28" fillId="0" borderId="20" xfId="46" applyFont="1" applyFill="1" applyBorder="1" applyAlignment="1" applyProtection="1">
      <alignment horizontal="center" vertical="center"/>
    </xf>
    <xf numFmtId="0" fontId="28" fillId="0" borderId="23" xfId="46" applyFont="1" applyFill="1" applyBorder="1" applyAlignment="1" applyProtection="1">
      <alignment horizontal="center" vertical="center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14" fontId="28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vertical="center" wrapText="1"/>
    </xf>
    <xf numFmtId="0" fontId="35" fillId="0" borderId="0" xfId="0" applyFont="1" applyAlignment="1"/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8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  <protection locked="0"/>
    </xf>
    <xf numFmtId="14" fontId="28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quotePrefix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1" fontId="28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28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1"/>
  <sheetViews>
    <sheetView showGridLines="0" view="pageBreakPreview" topLeftCell="A41" zoomScale="85" zoomScaleNormal="100" zoomScaleSheetLayoutView="85" zoomScalePageLayoutView="120" workbookViewId="0">
      <selection activeCell="B9" sqref="B9:AE9"/>
    </sheetView>
  </sheetViews>
  <sheetFormatPr defaultColWidth="9.109375" defaultRowHeight="11.4"/>
  <cols>
    <col min="1" max="1" width="2.109375" style="61" customWidth="1"/>
    <col min="2" max="2" width="3" style="61" customWidth="1"/>
    <col min="3" max="6" width="2.88671875" style="61" customWidth="1"/>
    <col min="7" max="7" width="3.5546875" style="61" customWidth="1"/>
    <col min="8" max="23" width="2.88671875" style="61" customWidth="1"/>
    <col min="24" max="24" width="4.33203125" style="61" customWidth="1"/>
    <col min="25" max="35" width="2.88671875" style="61" customWidth="1"/>
    <col min="36" max="36" width="7.6640625" style="61" customWidth="1"/>
    <col min="37" max="16384" width="9.109375" style="61"/>
  </cols>
  <sheetData>
    <row r="1" spans="1:38" s="355" customFormat="1" ht="21" customHeight="1">
      <c r="A1" s="482" t="s">
        <v>208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</row>
    <row r="2" spans="1:38" s="60" customFormat="1" ht="2.2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8" ht="23.7" customHeight="1">
      <c r="A3" s="484" t="s">
        <v>269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</row>
    <row r="4" spans="1:38" ht="2.2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</row>
    <row r="5" spans="1:38" ht="13.5" customHeight="1">
      <c r="A5" s="488" t="s">
        <v>198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74" t="s">
        <v>381</v>
      </c>
      <c r="AK5" s="475"/>
      <c r="AL5" s="475"/>
    </row>
    <row r="6" spans="1:38" ht="2.2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474"/>
      <c r="AK6" s="475"/>
      <c r="AL6" s="475"/>
    </row>
    <row r="7" spans="1:38" ht="17.25" customHeight="1">
      <c r="A7" s="372" t="s">
        <v>193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3" t="s">
        <v>68</v>
      </c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5"/>
      <c r="AJ7" s="474"/>
      <c r="AK7" s="475"/>
      <c r="AL7" s="475"/>
    </row>
    <row r="8" spans="1:38" ht="2.25" customHeight="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258"/>
      <c r="AK8" s="259"/>
      <c r="AL8" s="259"/>
    </row>
    <row r="9" spans="1:38" ht="2.2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</row>
    <row r="10" spans="1:38" ht="15.75" customHeight="1">
      <c r="A10" s="372" t="s">
        <v>276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91"/>
      <c r="X10" s="392"/>
      <c r="Y10" s="393"/>
      <c r="Z10" s="394"/>
      <c r="AA10" s="225"/>
      <c r="AB10" s="225"/>
      <c r="AC10" s="225"/>
      <c r="AD10" s="225"/>
      <c r="AE10" s="225"/>
      <c r="AF10" s="225"/>
      <c r="AG10" s="225"/>
      <c r="AH10" s="225"/>
      <c r="AI10" s="225"/>
    </row>
    <row r="11" spans="1:38" ht="6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7"/>
      <c r="Y11" s="227"/>
      <c r="Z11" s="65"/>
      <c r="AA11" s="225"/>
      <c r="AB11" s="225"/>
      <c r="AC11" s="225"/>
      <c r="AD11" s="225"/>
      <c r="AE11" s="225"/>
      <c r="AF11" s="225"/>
      <c r="AG11" s="225"/>
      <c r="AH11" s="225"/>
      <c r="AI11" s="225"/>
    </row>
    <row r="12" spans="1:38" s="68" customFormat="1" ht="15.75" customHeight="1">
      <c r="A12" s="389" t="s">
        <v>277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66"/>
      <c r="X12" s="387" t="s">
        <v>5</v>
      </c>
      <c r="Y12" s="388"/>
      <c r="Z12" s="232"/>
      <c r="AA12" s="390" t="s">
        <v>6</v>
      </c>
      <c r="AB12" s="388"/>
      <c r="AC12" s="223"/>
      <c r="AD12" s="67"/>
      <c r="AE12" s="67"/>
      <c r="AF12" s="67"/>
      <c r="AG12" s="67"/>
      <c r="AJ12" s="69"/>
    </row>
    <row r="13" spans="1:38" ht="6.75" customHeight="1">
      <c r="Z13" s="60"/>
      <c r="AA13" s="225"/>
      <c r="AB13" s="225"/>
      <c r="AC13" s="225"/>
      <c r="AD13" s="225"/>
      <c r="AE13" s="225"/>
      <c r="AF13" s="225"/>
      <c r="AG13" s="225"/>
      <c r="AH13" s="225"/>
      <c r="AI13" s="225"/>
    </row>
    <row r="14" spans="1:38" ht="20.25" customHeight="1">
      <c r="A14" s="486" t="s">
        <v>272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</row>
    <row r="15" spans="1:38" ht="2.2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9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69"/>
      <c r="AE15" s="69"/>
      <c r="AF15" s="69"/>
      <c r="AG15" s="69"/>
      <c r="AH15" s="69"/>
      <c r="AI15" s="69"/>
    </row>
    <row r="16" spans="1:38" ht="2.2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9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69"/>
      <c r="AE16" s="69"/>
      <c r="AF16" s="69"/>
      <c r="AG16" s="69"/>
      <c r="AH16" s="69"/>
      <c r="AI16" s="69"/>
    </row>
    <row r="17" spans="1:36" s="68" customFormat="1" ht="15" customHeight="1">
      <c r="A17" s="389" t="s">
        <v>213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66"/>
      <c r="R17" s="392"/>
      <c r="S17" s="393"/>
      <c r="T17" s="394"/>
      <c r="U17" s="66"/>
      <c r="V17" s="66"/>
      <c r="W17" s="66"/>
      <c r="AA17" s="66"/>
      <c r="AB17" s="66"/>
      <c r="AC17" s="66"/>
      <c r="AD17" s="66"/>
      <c r="AE17" s="69"/>
      <c r="AF17" s="69"/>
      <c r="AG17" s="69"/>
      <c r="AH17" s="69"/>
      <c r="AJ17" s="69"/>
    </row>
    <row r="18" spans="1:36" ht="3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7"/>
      <c r="AB18" s="67"/>
      <c r="AC18" s="67"/>
      <c r="AD18" s="67"/>
      <c r="AE18" s="67"/>
      <c r="AF18" s="67"/>
      <c r="AG18" s="67"/>
      <c r="AH18" s="67"/>
      <c r="AI18" s="69"/>
    </row>
    <row r="19" spans="1:36" ht="15" customHeight="1">
      <c r="A19" s="376" t="s">
        <v>214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96"/>
      <c r="L19" s="397"/>
      <c r="M19" s="398"/>
      <c r="N19" s="398"/>
      <c r="O19" s="398"/>
      <c r="P19" s="398"/>
      <c r="Q19" s="398"/>
      <c r="R19" s="398"/>
      <c r="S19" s="399"/>
      <c r="T19" s="276"/>
      <c r="U19" s="490"/>
      <c r="V19" s="490"/>
      <c r="W19" s="490"/>
      <c r="X19" s="490"/>
      <c r="Y19" s="490"/>
      <c r="Z19" s="490"/>
      <c r="AA19" s="395"/>
      <c r="AB19" s="395"/>
      <c r="AC19" s="395"/>
      <c r="AD19" s="395"/>
      <c r="AE19" s="395"/>
      <c r="AF19" s="276"/>
      <c r="AG19" s="276"/>
      <c r="AH19" s="276"/>
      <c r="AI19" s="276"/>
    </row>
    <row r="20" spans="1:36" s="60" customFormat="1" ht="2.25" customHeight="1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400"/>
      <c r="L20" s="401"/>
      <c r="M20" s="402"/>
      <c r="N20" s="402"/>
      <c r="O20" s="402"/>
      <c r="P20" s="402"/>
      <c r="Q20" s="402"/>
      <c r="R20" s="402"/>
      <c r="S20" s="403"/>
      <c r="T20" s="221"/>
      <c r="U20" s="490"/>
      <c r="V20" s="490"/>
      <c r="W20" s="490"/>
      <c r="X20" s="490"/>
      <c r="Y20" s="490"/>
      <c r="Z20" s="490"/>
      <c r="AA20" s="221"/>
      <c r="AB20" s="221"/>
      <c r="AC20" s="221"/>
      <c r="AD20" s="221"/>
      <c r="AE20" s="221"/>
      <c r="AF20" s="221"/>
      <c r="AG20" s="221"/>
      <c r="AH20" s="221"/>
      <c r="AI20" s="221"/>
    </row>
    <row r="21" spans="1:36" s="60" customFormat="1" ht="15" customHeight="1">
      <c r="A21" s="376" t="s">
        <v>215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221"/>
      <c r="AI21" s="221"/>
    </row>
    <row r="22" spans="1:36" s="60" customFormat="1" ht="3" customHeight="1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222"/>
      <c r="AI22" s="222"/>
    </row>
    <row r="23" spans="1:36" s="60" customFormat="1" ht="2.25" customHeight="1">
      <c r="A23" s="71"/>
      <c r="B23" s="225"/>
      <c r="C23" s="225"/>
      <c r="D23" s="225"/>
      <c r="E23" s="225"/>
      <c r="F23" s="225"/>
      <c r="G23" s="225"/>
      <c r="H23" s="221"/>
      <c r="I23" s="221"/>
      <c r="J23" s="71"/>
      <c r="K23" s="225"/>
      <c r="L23" s="225"/>
      <c r="M23" s="225"/>
      <c r="N23" s="225"/>
      <c r="O23" s="225"/>
      <c r="P23" s="225"/>
      <c r="Q23" s="68"/>
      <c r="R23" s="221"/>
      <c r="S23" s="221"/>
      <c r="T23" s="221"/>
      <c r="U23" s="229"/>
      <c r="V23" s="229"/>
      <c r="W23" s="229"/>
      <c r="X23" s="229"/>
      <c r="Y23" s="229"/>
      <c r="Z23" s="229"/>
      <c r="AA23" s="229"/>
      <c r="AB23" s="229"/>
      <c r="AC23" s="72"/>
      <c r="AD23" s="221"/>
      <c r="AE23" s="221"/>
      <c r="AF23" s="66"/>
      <c r="AG23" s="66"/>
      <c r="AH23" s="66"/>
      <c r="AI23" s="66"/>
      <c r="AJ23" s="72"/>
    </row>
    <row r="24" spans="1:36" s="60" customFormat="1" ht="9.75" customHeight="1">
      <c r="A24" s="71"/>
      <c r="B24" s="225"/>
      <c r="C24" s="225"/>
      <c r="D24" s="225"/>
      <c r="E24" s="225"/>
      <c r="F24" s="225"/>
      <c r="G24" s="225"/>
      <c r="H24" s="221"/>
      <c r="I24" s="221"/>
      <c r="J24" s="71"/>
      <c r="K24" s="225"/>
      <c r="L24" s="225"/>
      <c r="M24" s="377" t="s">
        <v>68</v>
      </c>
      <c r="N24" s="378"/>
      <c r="O24" s="378"/>
      <c r="P24" s="378"/>
      <c r="Q24" s="378"/>
      <c r="R24" s="378"/>
      <c r="S24" s="378"/>
      <c r="T24" s="378"/>
      <c r="U24" s="378"/>
      <c r="V24" s="379"/>
      <c r="W24" s="222"/>
      <c r="X24" s="222"/>
      <c r="Y24" s="222"/>
      <c r="Z24" s="222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36" s="60" customFormat="1" ht="15" customHeight="1">
      <c r="A25" s="383" t="s">
        <v>184</v>
      </c>
      <c r="B25" s="383"/>
      <c r="C25" s="384" t="s">
        <v>99</v>
      </c>
      <c r="D25" s="385"/>
      <c r="E25" s="385"/>
      <c r="F25" s="385"/>
      <c r="G25" s="386"/>
      <c r="H25" s="74"/>
      <c r="I25" s="387" t="s">
        <v>5</v>
      </c>
      <c r="J25" s="388"/>
      <c r="K25" s="230"/>
      <c r="L25" s="74"/>
      <c r="M25" s="380"/>
      <c r="N25" s="381"/>
      <c r="O25" s="381"/>
      <c r="P25" s="381"/>
      <c r="Q25" s="381"/>
      <c r="R25" s="381"/>
      <c r="S25" s="381"/>
      <c r="T25" s="381"/>
      <c r="U25" s="381"/>
      <c r="V25" s="382"/>
      <c r="W25" s="69"/>
      <c r="X25" s="66"/>
      <c r="Y25" s="74"/>
      <c r="Z25" s="74"/>
      <c r="AA25" s="73"/>
      <c r="AB25" s="73"/>
      <c r="AC25" s="73"/>
      <c r="AD25" s="73"/>
      <c r="AE25" s="73"/>
      <c r="AF25" s="73"/>
      <c r="AG25" s="73"/>
      <c r="AH25" s="73"/>
      <c r="AI25" s="73"/>
    </row>
    <row r="26" spans="1:36" s="60" customFormat="1" ht="5.25" customHeight="1">
      <c r="A26" s="75"/>
      <c r="B26" s="227"/>
      <c r="C26" s="225"/>
      <c r="D26" s="225"/>
      <c r="E26" s="225"/>
      <c r="F26" s="225"/>
      <c r="G26" s="225"/>
      <c r="M26" s="73"/>
      <c r="N26" s="73"/>
      <c r="O26" s="73"/>
      <c r="P26" s="73"/>
      <c r="Q26" s="73"/>
      <c r="R26" s="73"/>
      <c r="S26" s="73"/>
      <c r="T26" s="73"/>
      <c r="U26" s="73"/>
      <c r="V26" s="225"/>
      <c r="W26" s="225"/>
      <c r="X26" s="225"/>
      <c r="Y26" s="229"/>
      <c r="Z26" s="229"/>
      <c r="AA26" s="73"/>
      <c r="AB26" s="73"/>
      <c r="AC26" s="73"/>
      <c r="AD26" s="73"/>
      <c r="AE26" s="73"/>
      <c r="AF26" s="73"/>
      <c r="AG26" s="73"/>
      <c r="AH26" s="73"/>
      <c r="AI26" s="73"/>
      <c r="AJ26" s="72"/>
    </row>
    <row r="27" spans="1:36" s="60" customFormat="1" ht="9.75" customHeight="1">
      <c r="A27" s="75"/>
      <c r="B27" s="227"/>
      <c r="C27" s="225"/>
      <c r="D27" s="225"/>
      <c r="E27" s="225"/>
      <c r="F27" s="225"/>
      <c r="G27" s="225"/>
      <c r="M27" s="377" t="s">
        <v>68</v>
      </c>
      <c r="N27" s="378"/>
      <c r="O27" s="378"/>
      <c r="P27" s="378"/>
      <c r="Q27" s="378"/>
      <c r="R27" s="378"/>
      <c r="S27" s="378"/>
      <c r="T27" s="378"/>
      <c r="U27" s="378"/>
      <c r="V27" s="379"/>
      <c r="W27" s="225"/>
      <c r="X27" s="225"/>
      <c r="Y27" s="405" t="s">
        <v>68</v>
      </c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</row>
    <row r="28" spans="1:36" s="60" customFormat="1" ht="15" customHeight="1">
      <c r="A28" s="383" t="s">
        <v>216</v>
      </c>
      <c r="B28" s="411"/>
      <c r="C28" s="412" t="s">
        <v>217</v>
      </c>
      <c r="D28" s="413"/>
      <c r="E28" s="413"/>
      <c r="F28" s="413"/>
      <c r="G28" s="414"/>
      <c r="H28" s="74"/>
      <c r="I28" s="387" t="s">
        <v>5</v>
      </c>
      <c r="J28" s="388"/>
      <c r="K28" s="230"/>
      <c r="L28" s="74"/>
      <c r="M28" s="380"/>
      <c r="N28" s="381"/>
      <c r="O28" s="381"/>
      <c r="P28" s="381"/>
      <c r="Q28" s="381"/>
      <c r="R28" s="381"/>
      <c r="S28" s="381"/>
      <c r="T28" s="381"/>
      <c r="U28" s="381"/>
      <c r="V28" s="382"/>
      <c r="W28" s="69"/>
      <c r="X28" s="66"/>
      <c r="Y28" s="408"/>
      <c r="Z28" s="409"/>
      <c r="AA28" s="409"/>
      <c r="AB28" s="409"/>
      <c r="AC28" s="409"/>
      <c r="AD28" s="409"/>
      <c r="AE28" s="409"/>
      <c r="AF28" s="409"/>
      <c r="AG28" s="409"/>
      <c r="AH28" s="409"/>
      <c r="AI28" s="410"/>
    </row>
    <row r="29" spans="1:36" s="60" customFormat="1" ht="5.25" customHeight="1">
      <c r="A29" s="75"/>
      <c r="B29" s="227"/>
      <c r="C29" s="225"/>
      <c r="D29" s="225"/>
      <c r="E29" s="225"/>
      <c r="F29" s="225"/>
      <c r="G29" s="225"/>
      <c r="S29" s="221"/>
      <c r="T29" s="221"/>
      <c r="U29" s="71"/>
      <c r="V29" s="225"/>
      <c r="W29" s="225"/>
      <c r="X29" s="225"/>
      <c r="Y29" s="229"/>
      <c r="Z29" s="229"/>
      <c r="AA29" s="76"/>
      <c r="AB29" s="76"/>
      <c r="AC29" s="76"/>
      <c r="AD29" s="76"/>
      <c r="AE29" s="76"/>
      <c r="AF29" s="76"/>
      <c r="AG29" s="76"/>
      <c r="AH29" s="76"/>
      <c r="AI29" s="76"/>
      <c r="AJ29" s="72"/>
    </row>
    <row r="30" spans="1:36" s="60" customFormat="1" ht="9.75" customHeight="1">
      <c r="A30" s="75"/>
      <c r="B30" s="227"/>
      <c r="C30" s="225"/>
      <c r="D30" s="225"/>
      <c r="E30" s="225"/>
      <c r="F30" s="225"/>
      <c r="G30" s="225"/>
      <c r="S30" s="221"/>
      <c r="T30" s="221"/>
      <c r="U30" s="71"/>
      <c r="V30" s="225"/>
      <c r="W30" s="225"/>
      <c r="X30" s="225"/>
      <c r="Y30" s="396" t="s">
        <v>68</v>
      </c>
      <c r="Z30" s="397"/>
      <c r="AA30" s="397"/>
      <c r="AB30" s="397"/>
      <c r="AC30" s="397"/>
      <c r="AD30" s="397"/>
      <c r="AE30" s="397"/>
      <c r="AF30" s="397"/>
      <c r="AG30" s="397"/>
      <c r="AH30" s="397"/>
      <c r="AI30" s="415"/>
    </row>
    <row r="31" spans="1:36" s="60" customFormat="1" ht="15" customHeight="1">
      <c r="A31" s="383" t="s">
        <v>218</v>
      </c>
      <c r="B31" s="411"/>
      <c r="C31" s="412" t="s">
        <v>266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4"/>
      <c r="T31" s="387" t="s">
        <v>5</v>
      </c>
      <c r="U31" s="417"/>
      <c r="V31" s="224"/>
      <c r="W31" s="77"/>
      <c r="Y31" s="400"/>
      <c r="Z31" s="401"/>
      <c r="AA31" s="401"/>
      <c r="AB31" s="401"/>
      <c r="AC31" s="401"/>
      <c r="AD31" s="401"/>
      <c r="AE31" s="401"/>
      <c r="AF31" s="401"/>
      <c r="AG31" s="401"/>
      <c r="AH31" s="401"/>
      <c r="AI31" s="416"/>
    </row>
    <row r="32" spans="1:36" s="60" customFormat="1" ht="2.25" customHeight="1">
      <c r="A32" s="75"/>
      <c r="B32" s="227"/>
      <c r="C32" s="225"/>
      <c r="D32" s="225"/>
      <c r="E32" s="225"/>
      <c r="F32" s="225"/>
      <c r="G32" s="225"/>
      <c r="S32" s="221"/>
      <c r="T32" s="221"/>
      <c r="U32" s="71"/>
      <c r="V32" s="225"/>
      <c r="W32" s="225"/>
      <c r="X32" s="225"/>
      <c r="Y32" s="229"/>
      <c r="Z32" s="229"/>
      <c r="AA32" s="78"/>
      <c r="AB32" s="78"/>
      <c r="AC32" s="78"/>
      <c r="AD32" s="78"/>
      <c r="AE32" s="78"/>
      <c r="AF32" s="78"/>
      <c r="AG32" s="78"/>
      <c r="AH32" s="78"/>
      <c r="AI32" s="78"/>
      <c r="AJ32" s="72"/>
    </row>
    <row r="33" spans="1:36" s="60" customFormat="1" ht="3" customHeight="1">
      <c r="A33" s="75"/>
      <c r="B33" s="227"/>
      <c r="C33" s="225"/>
      <c r="D33" s="225"/>
      <c r="E33" s="225"/>
      <c r="F33" s="225"/>
      <c r="G33" s="225"/>
      <c r="S33" s="221"/>
      <c r="T33" s="221"/>
      <c r="U33" s="71"/>
      <c r="V33" s="225"/>
      <c r="W33" s="225"/>
      <c r="X33" s="225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</row>
    <row r="34" spans="1:36" s="68" customFormat="1" ht="15" customHeight="1">
      <c r="A34" s="404" t="s">
        <v>219</v>
      </c>
      <c r="B34" s="404"/>
      <c r="C34" s="418" t="s">
        <v>241</v>
      </c>
      <c r="D34" s="419"/>
      <c r="E34" s="419"/>
      <c r="F34" s="419"/>
      <c r="G34" s="419"/>
      <c r="H34" s="419"/>
      <c r="I34" s="420"/>
      <c r="J34" s="69"/>
      <c r="K34" s="69"/>
      <c r="L34" s="69"/>
      <c r="P34" s="387" t="s">
        <v>5</v>
      </c>
      <c r="Q34" s="387"/>
      <c r="R34" s="224"/>
      <c r="S34" s="69"/>
      <c r="T34" s="69"/>
      <c r="U34" s="69"/>
      <c r="V34" s="69"/>
      <c r="W34" s="69"/>
      <c r="AJ34" s="69"/>
    </row>
    <row r="35" spans="1:36" ht="5.25" customHeight="1">
      <c r="A35" s="79"/>
      <c r="B35" s="79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7"/>
      <c r="AB35" s="67"/>
      <c r="AC35" s="67"/>
      <c r="AD35" s="67"/>
      <c r="AE35" s="67"/>
      <c r="AF35" s="67"/>
      <c r="AG35" s="67"/>
      <c r="AH35" s="67"/>
      <c r="AI35" s="69"/>
    </row>
    <row r="36" spans="1:36" s="68" customFormat="1" ht="15" customHeight="1">
      <c r="A36" s="404" t="s">
        <v>267</v>
      </c>
      <c r="B36" s="404"/>
      <c r="C36" s="421" t="s">
        <v>220</v>
      </c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69"/>
      <c r="O36" s="69"/>
      <c r="P36" s="392"/>
      <c r="Q36" s="393"/>
      <c r="R36" s="394"/>
      <c r="S36" s="69"/>
      <c r="AD36" s="67"/>
      <c r="AE36" s="67"/>
      <c r="AF36" s="67"/>
      <c r="AG36" s="67"/>
      <c r="AJ36" s="69"/>
    </row>
    <row r="37" spans="1:36" ht="1.5" customHeight="1">
      <c r="A37" s="66"/>
      <c r="B37" s="6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  <c r="Q37" s="66"/>
      <c r="R37" s="66"/>
      <c r="S37" s="69"/>
      <c r="W37" s="66"/>
      <c r="X37" s="66"/>
      <c r="Y37" s="66"/>
      <c r="Z37" s="66"/>
      <c r="AA37" s="67"/>
      <c r="AB37" s="67"/>
      <c r="AC37" s="67"/>
      <c r="AD37" s="67"/>
      <c r="AE37" s="67"/>
      <c r="AF37" s="67"/>
      <c r="AG37" s="67"/>
      <c r="AH37" s="67"/>
      <c r="AI37" s="69"/>
    </row>
    <row r="38" spans="1:36" ht="0.75" customHeight="1">
      <c r="A38" s="66"/>
      <c r="B38" s="66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  <c r="Q38" s="66"/>
      <c r="R38" s="66"/>
      <c r="S38" s="69"/>
      <c r="W38" s="66"/>
      <c r="X38" s="66"/>
      <c r="Y38" s="66"/>
      <c r="Z38" s="66"/>
      <c r="AA38" s="67"/>
      <c r="AB38" s="67"/>
      <c r="AC38" s="67"/>
      <c r="AD38" s="67"/>
      <c r="AE38" s="67"/>
      <c r="AF38" s="67"/>
      <c r="AG38" s="67"/>
      <c r="AH38" s="67"/>
      <c r="AI38" s="69"/>
    </row>
    <row r="39" spans="1:36" ht="15" customHeight="1">
      <c r="A39" s="387" t="s">
        <v>268</v>
      </c>
      <c r="B39" s="387"/>
      <c r="C39" s="421" t="s">
        <v>270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69"/>
      <c r="O39" s="69"/>
      <c r="P39" s="392"/>
      <c r="Q39" s="393"/>
      <c r="R39" s="394"/>
      <c r="S39" s="80"/>
      <c r="W39" s="69"/>
      <c r="X39" s="60"/>
      <c r="Y39" s="60"/>
      <c r="Z39" s="60"/>
      <c r="AA39" s="80"/>
      <c r="AB39" s="80"/>
      <c r="AC39" s="80"/>
      <c r="AD39" s="80"/>
      <c r="AE39" s="80"/>
      <c r="AF39" s="80"/>
      <c r="AG39" s="80"/>
      <c r="AH39" s="80"/>
      <c r="AI39" s="80"/>
    </row>
    <row r="40" spans="1:36" s="60" customFormat="1" ht="29.25" customHeight="1">
      <c r="A40" s="421" t="s">
        <v>282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72"/>
    </row>
    <row r="41" spans="1:36" s="60" customFormat="1" ht="20.399999999999999" customHeight="1">
      <c r="A41" s="294"/>
      <c r="B41" s="433"/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5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72"/>
    </row>
    <row r="42" spans="1:36" s="60" customFormat="1" ht="15" customHeight="1">
      <c r="A42" s="423" t="s">
        <v>221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</row>
    <row r="43" spans="1:36" ht="2.25" customHeight="1">
      <c r="A43" s="81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</row>
    <row r="44" spans="1:36" ht="15" customHeight="1">
      <c r="A44" s="491" t="s">
        <v>458</v>
      </c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3"/>
      <c r="M44" s="491" t="s">
        <v>222</v>
      </c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3"/>
      <c r="Y44" s="491" t="s">
        <v>397</v>
      </c>
      <c r="Z44" s="492"/>
      <c r="AA44" s="492"/>
      <c r="AB44" s="492"/>
      <c r="AC44" s="492"/>
      <c r="AD44" s="492"/>
      <c r="AE44" s="492"/>
      <c r="AF44" s="492"/>
      <c r="AG44" s="492"/>
      <c r="AH44" s="492"/>
      <c r="AI44" s="493"/>
    </row>
    <row r="45" spans="1:36" ht="21.6" customHeight="1">
      <c r="A45" s="497"/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499"/>
      <c r="M45" s="424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6"/>
      <c r="Y45" s="494" t="s">
        <v>68</v>
      </c>
      <c r="Z45" s="495"/>
      <c r="AA45" s="495"/>
      <c r="AB45" s="495"/>
      <c r="AC45" s="495"/>
      <c r="AD45" s="495"/>
      <c r="AE45" s="495"/>
      <c r="AF45" s="495"/>
      <c r="AG45" s="495"/>
      <c r="AH45" s="495"/>
      <c r="AI45" s="496"/>
    </row>
    <row r="46" spans="1:36" ht="15" customHeight="1">
      <c r="A46" s="427" t="s">
        <v>398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9"/>
      <c r="M46" s="427" t="s">
        <v>399</v>
      </c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9"/>
    </row>
    <row r="47" spans="1:36" ht="15" customHeight="1">
      <c r="A47" s="497"/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9"/>
      <c r="M47" s="430"/>
      <c r="N47" s="431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2"/>
    </row>
    <row r="48" spans="1:36" ht="15" customHeight="1">
      <c r="A48" s="427" t="s">
        <v>400</v>
      </c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9"/>
      <c r="M48" s="491" t="s">
        <v>401</v>
      </c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3"/>
      <c r="Y48" s="491" t="s">
        <v>428</v>
      </c>
      <c r="Z48" s="492"/>
      <c r="AA48" s="492"/>
      <c r="AB48" s="492"/>
      <c r="AC48" s="492"/>
      <c r="AD48" s="492"/>
      <c r="AE48" s="492"/>
      <c r="AF48" s="492"/>
      <c r="AG48" s="492"/>
      <c r="AH48" s="492"/>
      <c r="AI48" s="493"/>
    </row>
    <row r="49" spans="1:35" ht="15" customHeight="1">
      <c r="A49" s="497"/>
      <c r="B49" s="498"/>
      <c r="C49" s="498"/>
      <c r="D49" s="498"/>
      <c r="E49" s="498"/>
      <c r="F49" s="498"/>
      <c r="G49" s="498"/>
      <c r="H49" s="498"/>
      <c r="I49" s="498"/>
      <c r="J49" s="498"/>
      <c r="K49" s="498"/>
      <c r="L49" s="499"/>
      <c r="M49" s="424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6"/>
      <c r="Y49" s="400" t="s">
        <v>68</v>
      </c>
      <c r="Z49" s="401"/>
      <c r="AA49" s="401"/>
      <c r="AB49" s="401"/>
      <c r="AC49" s="401"/>
      <c r="AD49" s="401"/>
      <c r="AE49" s="401"/>
      <c r="AF49" s="401"/>
      <c r="AG49" s="401"/>
      <c r="AH49" s="401"/>
      <c r="AI49" s="416"/>
    </row>
    <row r="50" spans="1:35" ht="6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227"/>
      <c r="L50" s="227"/>
      <c r="M50" s="221"/>
      <c r="N50" s="221"/>
      <c r="O50" s="221"/>
      <c r="P50" s="221"/>
      <c r="Q50" s="221"/>
      <c r="R50" s="221"/>
      <c r="S50" s="221"/>
      <c r="T50" s="221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79"/>
      <c r="AG50" s="225"/>
      <c r="AH50" s="225"/>
      <c r="AI50" s="225"/>
    </row>
    <row r="51" spans="1:35" s="84" customFormat="1" ht="15" customHeight="1">
      <c r="A51" s="422" t="s">
        <v>275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83"/>
      <c r="U51" s="83"/>
      <c r="V51" s="387" t="s">
        <v>5</v>
      </c>
      <c r="W51" s="388"/>
      <c r="X51" s="232"/>
      <c r="Y51" s="390" t="s">
        <v>6</v>
      </c>
      <c r="Z51" s="388"/>
      <c r="AA51" s="223"/>
      <c r="AB51" s="83"/>
      <c r="AC51" s="83"/>
      <c r="AD51" s="83"/>
      <c r="AE51" s="83"/>
      <c r="AF51" s="83"/>
      <c r="AG51" s="83"/>
      <c r="AH51" s="83"/>
      <c r="AI51" s="83"/>
    </row>
    <row r="52" spans="1:35" s="84" customFormat="1" ht="44.25" customHeight="1">
      <c r="A52" s="422" t="s">
        <v>223</v>
      </c>
      <c r="B52" s="422"/>
      <c r="C52" s="422"/>
      <c r="D52" s="422"/>
      <c r="E52" s="422"/>
      <c r="F52" s="422"/>
      <c r="G52" s="422"/>
      <c r="H52" s="83"/>
      <c r="I52" s="422" t="s">
        <v>271</v>
      </c>
      <c r="J52" s="422"/>
      <c r="K52" s="422"/>
      <c r="L52" s="422"/>
      <c r="M52" s="422"/>
      <c r="N52" s="422"/>
      <c r="O52" s="422"/>
      <c r="P52" s="422"/>
      <c r="Q52" s="422"/>
      <c r="R52" s="422" t="s">
        <v>224</v>
      </c>
      <c r="S52" s="422"/>
      <c r="T52" s="422"/>
      <c r="U52" s="422"/>
      <c r="V52" s="422"/>
      <c r="W52" s="422"/>
      <c r="X52" s="422"/>
      <c r="Y52" s="422"/>
      <c r="Z52" s="422"/>
      <c r="AA52" s="422"/>
      <c r="AB52" s="422"/>
      <c r="AC52" s="82"/>
      <c r="AD52" s="82"/>
      <c r="AE52" s="82"/>
      <c r="AF52" s="82"/>
      <c r="AG52" s="82" t="s">
        <v>125</v>
      </c>
      <c r="AH52" s="82"/>
      <c r="AI52" s="82"/>
    </row>
    <row r="53" spans="1:35" s="84" customFormat="1" ht="15" customHeight="1">
      <c r="A53" s="438" t="s">
        <v>187</v>
      </c>
      <c r="B53" s="439"/>
      <c r="C53" s="439"/>
      <c r="D53" s="439"/>
      <c r="E53" s="439"/>
      <c r="F53" s="439"/>
      <c r="G53" s="440"/>
      <c r="H53" s="85"/>
      <c r="I53" s="441"/>
      <c r="J53" s="443"/>
      <c r="K53" s="215" t="s">
        <v>375</v>
      </c>
      <c r="L53" s="441"/>
      <c r="M53" s="443"/>
      <c r="N53" s="215" t="s">
        <v>375</v>
      </c>
      <c r="O53" s="441"/>
      <c r="P53" s="446"/>
      <c r="Q53" s="85"/>
      <c r="R53" s="441" t="s">
        <v>68</v>
      </c>
      <c r="S53" s="442"/>
      <c r="T53" s="442"/>
      <c r="U53" s="442"/>
      <c r="V53" s="442"/>
      <c r="W53" s="442"/>
      <c r="X53" s="443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  <row r="54" spans="1:35" s="99" customFormat="1" ht="18.75" customHeight="1">
      <c r="A54" s="445" t="s">
        <v>402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</row>
    <row r="55" spans="1:35" ht="6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ht="22.5" customHeight="1">
      <c r="A56" s="376" t="s">
        <v>362</v>
      </c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</row>
    <row r="57" spans="1:35" ht="2.25" customHeight="1">
      <c r="A57" s="444"/>
      <c r="B57" s="444"/>
      <c r="C57" s="444"/>
      <c r="D57" s="444"/>
      <c r="E57" s="444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</row>
    <row r="58" spans="1:35" s="89" customFormat="1" ht="10.5" customHeight="1">
      <c r="A58" s="371" t="s">
        <v>225</v>
      </c>
      <c r="B58" s="371"/>
      <c r="C58" s="371"/>
      <c r="D58" s="371"/>
      <c r="E58" s="371"/>
      <c r="F58" s="371"/>
      <c r="G58" s="371"/>
      <c r="H58" s="371" t="s">
        <v>226</v>
      </c>
      <c r="I58" s="371"/>
      <c r="J58" s="371"/>
      <c r="K58" s="371"/>
      <c r="L58" s="371"/>
      <c r="M58" s="371"/>
      <c r="N58" s="371"/>
      <c r="O58" s="371"/>
      <c r="P58" s="371"/>
      <c r="Q58" s="371"/>
      <c r="R58" s="371" t="s">
        <v>227</v>
      </c>
      <c r="S58" s="371"/>
      <c r="T58" s="371"/>
      <c r="U58" s="371"/>
      <c r="V58" s="371"/>
      <c r="W58" s="371"/>
      <c r="X58" s="371"/>
      <c r="Y58" s="371"/>
      <c r="Z58" s="371" t="s">
        <v>228</v>
      </c>
      <c r="AA58" s="371"/>
      <c r="AB58" s="371"/>
      <c r="AC58" s="371"/>
      <c r="AD58" s="371"/>
      <c r="AE58" s="371"/>
      <c r="AF58" s="371"/>
      <c r="AG58" s="371"/>
      <c r="AH58" s="371"/>
      <c r="AI58" s="371"/>
    </row>
    <row r="59" spans="1:35" s="245" customFormat="1" ht="15.9" customHeight="1">
      <c r="A59" s="436" t="s">
        <v>52</v>
      </c>
      <c r="B59" s="436"/>
      <c r="C59" s="436"/>
      <c r="D59" s="436"/>
      <c r="E59" s="436"/>
      <c r="F59" s="436"/>
      <c r="G59" s="436"/>
      <c r="H59" s="437" t="s">
        <v>68</v>
      </c>
      <c r="I59" s="437"/>
      <c r="J59" s="437"/>
      <c r="K59" s="437"/>
      <c r="L59" s="437"/>
      <c r="M59" s="437"/>
      <c r="N59" s="437"/>
      <c r="O59" s="437"/>
      <c r="P59" s="437"/>
      <c r="Q59" s="43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</row>
    <row r="60" spans="1:35" s="91" customFormat="1" ht="10.5" customHeight="1">
      <c r="A60" s="360" t="s">
        <v>229</v>
      </c>
      <c r="B60" s="361"/>
      <c r="C60" s="361"/>
      <c r="D60" s="361"/>
      <c r="E60" s="361"/>
      <c r="F60" s="361"/>
      <c r="G60" s="362"/>
      <c r="H60" s="360" t="s">
        <v>230</v>
      </c>
      <c r="I60" s="361"/>
      <c r="J60" s="361"/>
      <c r="K60" s="361"/>
      <c r="L60" s="361"/>
      <c r="M60" s="361"/>
      <c r="N60" s="361"/>
      <c r="O60" s="361"/>
      <c r="P60" s="361"/>
      <c r="Q60" s="362"/>
      <c r="R60" s="360" t="s">
        <v>231</v>
      </c>
      <c r="S60" s="361"/>
      <c r="T60" s="361"/>
      <c r="U60" s="361"/>
      <c r="V60" s="361"/>
      <c r="W60" s="361"/>
      <c r="X60" s="361"/>
      <c r="Y60" s="362"/>
      <c r="Z60" s="360" t="s">
        <v>232</v>
      </c>
      <c r="AA60" s="361"/>
      <c r="AB60" s="361"/>
      <c r="AC60" s="361"/>
      <c r="AD60" s="361"/>
      <c r="AE60" s="361"/>
      <c r="AF60" s="361"/>
      <c r="AG60" s="361"/>
      <c r="AH60" s="361"/>
      <c r="AI60" s="362"/>
    </row>
    <row r="61" spans="1:35" s="245" customFormat="1" ht="15.9" customHeight="1">
      <c r="A61" s="357"/>
      <c r="B61" s="358"/>
      <c r="C61" s="358"/>
      <c r="D61" s="358"/>
      <c r="E61" s="358"/>
      <c r="F61" s="358"/>
      <c r="G61" s="359"/>
      <c r="H61" s="357"/>
      <c r="I61" s="358"/>
      <c r="J61" s="358"/>
      <c r="K61" s="358"/>
      <c r="L61" s="358"/>
      <c r="M61" s="358"/>
      <c r="N61" s="358"/>
      <c r="O61" s="358"/>
      <c r="P61" s="358"/>
      <c r="Q61" s="359"/>
      <c r="R61" s="357"/>
      <c r="S61" s="358"/>
      <c r="T61" s="358"/>
      <c r="U61" s="358"/>
      <c r="V61" s="358"/>
      <c r="W61" s="358"/>
      <c r="X61" s="358"/>
      <c r="Y61" s="359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</row>
    <row r="62" spans="1:35" s="92" customFormat="1" ht="10.5" customHeight="1">
      <c r="A62" s="360" t="s">
        <v>233</v>
      </c>
      <c r="B62" s="361"/>
      <c r="C62" s="361"/>
      <c r="D62" s="361"/>
      <c r="E62" s="361"/>
      <c r="F62" s="361"/>
      <c r="G62" s="362"/>
      <c r="H62" s="360" t="s">
        <v>234</v>
      </c>
      <c r="I62" s="361"/>
      <c r="J62" s="361"/>
      <c r="K62" s="361"/>
      <c r="L62" s="361"/>
      <c r="M62" s="361"/>
      <c r="N62" s="361"/>
      <c r="O62" s="361"/>
      <c r="P62" s="361"/>
      <c r="Q62" s="362"/>
      <c r="R62" s="363" t="s">
        <v>389</v>
      </c>
      <c r="S62" s="364"/>
      <c r="T62" s="364"/>
      <c r="U62" s="364"/>
      <c r="V62" s="364"/>
      <c r="W62" s="364"/>
      <c r="X62" s="364"/>
      <c r="Y62" s="365"/>
      <c r="Z62" s="360" t="s">
        <v>493</v>
      </c>
      <c r="AA62" s="361"/>
      <c r="AB62" s="361"/>
      <c r="AC62" s="361"/>
      <c r="AD62" s="361"/>
      <c r="AE62" s="361"/>
      <c r="AF62" s="361"/>
      <c r="AG62" s="361"/>
      <c r="AH62" s="361"/>
      <c r="AI62" s="362"/>
    </row>
    <row r="63" spans="1:35" s="246" customFormat="1" ht="15.9" customHeight="1">
      <c r="A63" s="357"/>
      <c r="B63" s="358"/>
      <c r="C63" s="358"/>
      <c r="D63" s="358"/>
      <c r="E63" s="358"/>
      <c r="F63" s="358"/>
      <c r="G63" s="359"/>
      <c r="H63" s="357"/>
      <c r="I63" s="358"/>
      <c r="J63" s="358"/>
      <c r="K63" s="358"/>
      <c r="L63" s="358"/>
      <c r="M63" s="358"/>
      <c r="N63" s="358"/>
      <c r="O63" s="358"/>
      <c r="P63" s="358"/>
      <c r="Q63" s="359"/>
      <c r="R63" s="447"/>
      <c r="S63" s="448"/>
      <c r="T63" s="448"/>
      <c r="U63" s="448"/>
      <c r="V63" s="448"/>
      <c r="W63" s="448"/>
      <c r="X63" s="448"/>
      <c r="Y63" s="449"/>
      <c r="Z63" s="447"/>
      <c r="AA63" s="448"/>
      <c r="AB63" s="448"/>
      <c r="AC63" s="448"/>
      <c r="AD63" s="448"/>
      <c r="AE63" s="448"/>
      <c r="AF63" s="448"/>
      <c r="AG63" s="448"/>
      <c r="AH63" s="448"/>
      <c r="AI63" s="449"/>
    </row>
    <row r="64" spans="1:35" s="89" customFormat="1" ht="10.5" customHeight="1">
      <c r="A64" s="363" t="s">
        <v>492</v>
      </c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5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5"/>
    </row>
    <row r="65" spans="1:35" s="245" customFormat="1" ht="15.9" customHeight="1">
      <c r="A65" s="367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</row>
    <row r="66" spans="1:35" ht="6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</row>
    <row r="67" spans="1:35" s="60" customFormat="1" ht="22.95" customHeight="1">
      <c r="A67" s="369" t="s">
        <v>459</v>
      </c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</row>
    <row r="68" spans="1:35" ht="2.25" customHeight="1">
      <c r="A68" s="8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</row>
    <row r="69" spans="1:35" s="89" customFormat="1" ht="11.25" customHeight="1">
      <c r="A69" s="360" t="s">
        <v>128</v>
      </c>
      <c r="B69" s="361"/>
      <c r="C69" s="361"/>
      <c r="D69" s="361"/>
      <c r="E69" s="361"/>
      <c r="F69" s="361"/>
      <c r="G69" s="362"/>
      <c r="H69" s="371" t="s">
        <v>129</v>
      </c>
      <c r="I69" s="371"/>
      <c r="J69" s="371"/>
      <c r="K69" s="371"/>
      <c r="L69" s="371"/>
      <c r="M69" s="371"/>
      <c r="N69" s="371"/>
      <c r="O69" s="371"/>
      <c r="P69" s="371"/>
      <c r="Q69" s="371"/>
      <c r="R69" s="371" t="s">
        <v>130</v>
      </c>
      <c r="S69" s="371"/>
      <c r="T69" s="371"/>
      <c r="U69" s="371"/>
      <c r="V69" s="371"/>
      <c r="W69" s="371"/>
      <c r="X69" s="371"/>
      <c r="Y69" s="371"/>
      <c r="Z69" s="371" t="s">
        <v>131</v>
      </c>
      <c r="AA69" s="371"/>
      <c r="AB69" s="371"/>
      <c r="AC69" s="371"/>
      <c r="AD69" s="371"/>
      <c r="AE69" s="371"/>
      <c r="AF69" s="371"/>
      <c r="AG69" s="371"/>
      <c r="AH69" s="371"/>
      <c r="AI69" s="371"/>
    </row>
    <row r="70" spans="1:35" s="245" customFormat="1" ht="15.9" customHeight="1">
      <c r="A70" s="366" t="s">
        <v>68</v>
      </c>
      <c r="B70" s="366"/>
      <c r="C70" s="366"/>
      <c r="D70" s="366"/>
      <c r="E70" s="366"/>
      <c r="F70" s="366"/>
      <c r="G70" s="366"/>
      <c r="H70" s="366" t="str">
        <f>IF(A70&lt;&gt;"Polska","nie dotyczy","(wybierz z listy)")</f>
        <v>nie dotyczy</v>
      </c>
      <c r="I70" s="366"/>
      <c r="J70" s="366"/>
      <c r="K70" s="366"/>
      <c r="L70" s="366"/>
      <c r="M70" s="366"/>
      <c r="N70" s="366"/>
      <c r="O70" s="366"/>
      <c r="P70" s="366"/>
      <c r="Q70" s="366"/>
      <c r="R70" s="367" t="str">
        <f>IF(A70&lt;&gt;"Polska","nie dotyczy","")</f>
        <v>nie dotyczy</v>
      </c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</row>
    <row r="71" spans="1:35" s="91" customFormat="1" ht="11.25" customHeight="1">
      <c r="A71" s="360" t="s">
        <v>135</v>
      </c>
      <c r="B71" s="361"/>
      <c r="C71" s="361"/>
      <c r="D71" s="361"/>
      <c r="E71" s="361"/>
      <c r="F71" s="361"/>
      <c r="G71" s="362"/>
      <c r="H71" s="360" t="s">
        <v>134</v>
      </c>
      <c r="I71" s="361"/>
      <c r="J71" s="361"/>
      <c r="K71" s="361"/>
      <c r="L71" s="361"/>
      <c r="M71" s="361"/>
      <c r="N71" s="361"/>
      <c r="O71" s="361"/>
      <c r="P71" s="361"/>
      <c r="Q71" s="362"/>
      <c r="R71" s="360" t="s">
        <v>133</v>
      </c>
      <c r="S71" s="361"/>
      <c r="T71" s="361"/>
      <c r="U71" s="361"/>
      <c r="V71" s="361"/>
      <c r="W71" s="361"/>
      <c r="X71" s="361"/>
      <c r="Y71" s="362"/>
      <c r="Z71" s="360" t="s">
        <v>132</v>
      </c>
      <c r="AA71" s="361"/>
      <c r="AB71" s="361"/>
      <c r="AC71" s="361"/>
      <c r="AD71" s="361"/>
      <c r="AE71" s="361"/>
      <c r="AF71" s="361"/>
      <c r="AG71" s="361"/>
      <c r="AH71" s="361"/>
      <c r="AI71" s="362"/>
    </row>
    <row r="72" spans="1:35" s="245" customFormat="1" ht="15.9" customHeight="1">
      <c r="A72" s="357"/>
      <c r="B72" s="358"/>
      <c r="C72" s="358"/>
      <c r="D72" s="358"/>
      <c r="E72" s="358"/>
      <c r="F72" s="358"/>
      <c r="G72" s="359"/>
      <c r="H72" s="357"/>
      <c r="I72" s="358"/>
      <c r="J72" s="358"/>
      <c r="K72" s="358"/>
      <c r="L72" s="358"/>
      <c r="M72" s="358"/>
      <c r="N72" s="358"/>
      <c r="O72" s="358"/>
      <c r="P72" s="358"/>
      <c r="Q72" s="359"/>
      <c r="R72" s="357"/>
      <c r="S72" s="358"/>
      <c r="T72" s="358"/>
      <c r="U72" s="358"/>
      <c r="V72" s="358"/>
      <c r="W72" s="358"/>
      <c r="X72" s="358"/>
      <c r="Y72" s="359"/>
      <c r="Z72" s="367"/>
      <c r="AA72" s="367"/>
      <c r="AB72" s="367"/>
      <c r="AC72" s="367"/>
      <c r="AD72" s="367"/>
      <c r="AE72" s="367"/>
      <c r="AF72" s="367"/>
      <c r="AG72" s="367"/>
      <c r="AH72" s="367"/>
      <c r="AI72" s="367"/>
    </row>
    <row r="73" spans="1:35" s="92" customFormat="1" ht="11.25" customHeight="1">
      <c r="A73" s="360" t="s">
        <v>136</v>
      </c>
      <c r="B73" s="361"/>
      <c r="C73" s="361"/>
      <c r="D73" s="361"/>
      <c r="E73" s="361"/>
      <c r="F73" s="361"/>
      <c r="G73" s="362"/>
      <c r="H73" s="360" t="s">
        <v>137</v>
      </c>
      <c r="I73" s="361"/>
      <c r="J73" s="361"/>
      <c r="K73" s="361"/>
      <c r="L73" s="361"/>
      <c r="M73" s="361"/>
      <c r="N73" s="361"/>
      <c r="O73" s="361"/>
      <c r="P73" s="361"/>
      <c r="Q73" s="362"/>
      <c r="R73" s="360" t="s">
        <v>491</v>
      </c>
      <c r="S73" s="361"/>
      <c r="T73" s="361"/>
      <c r="U73" s="361"/>
      <c r="V73" s="361"/>
      <c r="W73" s="361"/>
      <c r="X73" s="361"/>
      <c r="Y73" s="362"/>
      <c r="Z73" s="360" t="s">
        <v>486</v>
      </c>
      <c r="AA73" s="361"/>
      <c r="AB73" s="361"/>
      <c r="AC73" s="361"/>
      <c r="AD73" s="361"/>
      <c r="AE73" s="361"/>
      <c r="AF73" s="361"/>
      <c r="AG73" s="361"/>
      <c r="AH73" s="361"/>
      <c r="AI73" s="362"/>
    </row>
    <row r="74" spans="1:35" s="246" customFormat="1" ht="15.9" customHeight="1">
      <c r="A74" s="357"/>
      <c r="B74" s="358"/>
      <c r="C74" s="358"/>
      <c r="D74" s="358"/>
      <c r="E74" s="358"/>
      <c r="F74" s="358"/>
      <c r="G74" s="359"/>
      <c r="H74" s="357"/>
      <c r="I74" s="358"/>
      <c r="J74" s="358"/>
      <c r="K74" s="358"/>
      <c r="L74" s="358"/>
      <c r="M74" s="358"/>
      <c r="N74" s="358"/>
      <c r="O74" s="358"/>
      <c r="P74" s="358"/>
      <c r="Q74" s="359"/>
      <c r="R74" s="447"/>
      <c r="S74" s="448"/>
      <c r="T74" s="448"/>
      <c r="U74" s="448"/>
      <c r="V74" s="448"/>
      <c r="W74" s="448"/>
      <c r="X74" s="448"/>
      <c r="Y74" s="449"/>
      <c r="Z74" s="447"/>
      <c r="AA74" s="448"/>
      <c r="AB74" s="448"/>
      <c r="AC74" s="448"/>
      <c r="AD74" s="448"/>
      <c r="AE74" s="448"/>
      <c r="AF74" s="448"/>
      <c r="AG74" s="448"/>
      <c r="AH74" s="448"/>
      <c r="AI74" s="449"/>
    </row>
    <row r="75" spans="1:35" s="89" customFormat="1" ht="10.5" customHeight="1">
      <c r="A75" s="454" t="s">
        <v>487</v>
      </c>
      <c r="B75" s="455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6"/>
      <c r="R75" s="457"/>
      <c r="S75" s="458"/>
      <c r="T75" s="458"/>
      <c r="U75" s="458"/>
      <c r="V75" s="458"/>
      <c r="W75" s="458"/>
      <c r="X75" s="458"/>
      <c r="Y75" s="458"/>
      <c r="Z75" s="458"/>
      <c r="AA75" s="458"/>
      <c r="AB75" s="458"/>
      <c r="AC75" s="458"/>
      <c r="AD75" s="458"/>
      <c r="AE75" s="458"/>
      <c r="AF75" s="458"/>
      <c r="AG75" s="458"/>
      <c r="AH75" s="458"/>
      <c r="AI75" s="459"/>
    </row>
    <row r="76" spans="1:35" s="245" customFormat="1" ht="15.9" customHeight="1">
      <c r="A76" s="367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</row>
    <row r="77" spans="1:35" s="90" customFormat="1" ht="6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</row>
    <row r="78" spans="1:35" s="60" customFormat="1" ht="22.5" customHeight="1">
      <c r="A78" s="453" t="s">
        <v>372</v>
      </c>
      <c r="B78" s="453"/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453"/>
      <c r="AE78" s="453"/>
      <c r="AF78" s="453"/>
      <c r="AG78" s="453"/>
      <c r="AH78" s="453"/>
      <c r="AI78" s="453"/>
    </row>
    <row r="79" spans="1:35" s="60" customFormat="1" ht="2.25" customHeight="1">
      <c r="A79" s="444"/>
      <c r="B79" s="421"/>
      <c r="C79" s="421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1"/>
      <c r="AC79" s="421"/>
      <c r="AD79" s="421"/>
      <c r="AE79" s="421"/>
      <c r="AF79" s="421"/>
      <c r="AG79" s="421"/>
      <c r="AH79" s="421"/>
      <c r="AI79" s="421"/>
    </row>
    <row r="80" spans="1:35" s="248" customFormat="1" ht="15" customHeight="1">
      <c r="A80" s="450" t="s">
        <v>1</v>
      </c>
      <c r="B80" s="450"/>
      <c r="C80" s="476" t="s">
        <v>97</v>
      </c>
      <c r="D80" s="476"/>
      <c r="E80" s="476"/>
      <c r="F80" s="476"/>
      <c r="G80" s="476"/>
      <c r="H80" s="476"/>
      <c r="I80" s="476"/>
      <c r="J80" s="476"/>
      <c r="K80" s="476"/>
      <c r="L80" s="476"/>
      <c r="M80" s="476" t="s">
        <v>77</v>
      </c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8" t="s">
        <v>78</v>
      </c>
      <c r="Y80" s="478"/>
      <c r="Z80" s="478"/>
      <c r="AA80" s="478"/>
      <c r="AB80" s="478"/>
      <c r="AC80" s="478"/>
      <c r="AD80" s="478"/>
      <c r="AE80" s="478"/>
      <c r="AF80" s="478"/>
      <c r="AG80" s="478"/>
      <c r="AH80" s="478"/>
      <c r="AI80" s="478"/>
    </row>
    <row r="81" spans="1:38" ht="15" customHeight="1">
      <c r="A81" s="452" t="s">
        <v>235</v>
      </c>
      <c r="B81" s="452"/>
      <c r="C81" s="477"/>
      <c r="D81" s="477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</row>
    <row r="82" spans="1:38" ht="15" customHeight="1">
      <c r="A82" s="452" t="s">
        <v>236</v>
      </c>
      <c r="B82" s="452"/>
      <c r="C82" s="477"/>
      <c r="D82" s="477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</row>
    <row r="83" spans="1:38" ht="15" customHeight="1">
      <c r="A83" s="452" t="s">
        <v>237</v>
      </c>
      <c r="B83" s="452"/>
      <c r="C83" s="477"/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</row>
    <row r="84" spans="1:38" s="231" customFormat="1" ht="15" customHeight="1">
      <c r="A84" s="452" t="s">
        <v>2</v>
      </c>
      <c r="B84" s="452"/>
      <c r="C84" s="477"/>
      <c r="D84" s="477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</row>
    <row r="85" spans="1:38" s="231" customFormat="1" ht="15" customHeight="1">
      <c r="A85" s="352"/>
      <c r="B85" s="352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3"/>
    </row>
    <row r="86" spans="1:38" ht="10.5" customHeight="1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K86" s="254" t="s">
        <v>379</v>
      </c>
      <c r="AL86" s="251"/>
    </row>
    <row r="87" spans="1:38" s="60" customFormat="1" ht="15" customHeight="1">
      <c r="A87" s="479" t="s">
        <v>238</v>
      </c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  <c r="AA87" s="479"/>
      <c r="AB87" s="479"/>
      <c r="AC87" s="479"/>
      <c r="AD87" s="479"/>
      <c r="AE87" s="479"/>
      <c r="AF87" s="479"/>
      <c r="AG87" s="479"/>
      <c r="AH87" s="479"/>
      <c r="AI87" s="479"/>
      <c r="AK87" s="261" t="s">
        <v>380</v>
      </c>
      <c r="AL87" s="251"/>
    </row>
    <row r="88" spans="1:38" ht="2.25" customHeight="1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K88" s="251"/>
      <c r="AL88" s="251"/>
    </row>
    <row r="89" spans="1:38" s="51" customFormat="1" ht="9.75" customHeight="1">
      <c r="A89" s="461" t="s">
        <v>239</v>
      </c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1" t="s">
        <v>240</v>
      </c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3" t="s">
        <v>439</v>
      </c>
      <c r="Y89" s="464"/>
      <c r="Z89" s="464"/>
      <c r="AA89" s="464"/>
      <c r="AB89" s="464"/>
      <c r="AC89" s="464"/>
      <c r="AD89" s="464"/>
      <c r="AE89" s="464"/>
      <c r="AF89" s="464"/>
      <c r="AG89" s="464"/>
      <c r="AH89" s="464"/>
      <c r="AI89" s="465"/>
      <c r="AK89" s="251"/>
      <c r="AL89" s="251"/>
    </row>
    <row r="90" spans="1:38" s="186" customFormat="1" ht="15.9" customHeight="1">
      <c r="A90" s="466"/>
      <c r="B90" s="467"/>
      <c r="C90" s="467"/>
      <c r="D90" s="467"/>
      <c r="E90" s="467"/>
      <c r="F90" s="467"/>
      <c r="G90" s="467"/>
      <c r="H90" s="467"/>
      <c r="I90" s="467"/>
      <c r="J90" s="467"/>
      <c r="K90" s="467"/>
      <c r="L90" s="467"/>
      <c r="M90" s="466"/>
      <c r="N90" s="467"/>
      <c r="O90" s="467"/>
      <c r="P90" s="467"/>
      <c r="Q90" s="467"/>
      <c r="R90" s="467"/>
      <c r="S90" s="467"/>
      <c r="T90" s="467"/>
      <c r="U90" s="467"/>
      <c r="V90" s="467"/>
      <c r="W90" s="468"/>
      <c r="X90" s="469"/>
      <c r="Y90" s="467"/>
      <c r="Z90" s="467"/>
      <c r="AA90" s="467"/>
      <c r="AB90" s="467"/>
      <c r="AC90" s="467"/>
      <c r="AD90" s="467"/>
      <c r="AE90" s="467"/>
      <c r="AF90" s="467"/>
      <c r="AG90" s="467"/>
      <c r="AH90" s="467"/>
      <c r="AI90" s="468"/>
      <c r="AK90" s="251"/>
      <c r="AL90" s="251"/>
    </row>
    <row r="91" spans="1:38" ht="2.2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</row>
    <row r="92" spans="1:38" s="60" customFormat="1" ht="15" customHeight="1">
      <c r="A92" s="480" t="s">
        <v>466</v>
      </c>
      <c r="B92" s="480"/>
      <c r="C92" s="480"/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80"/>
      <c r="Z92" s="480"/>
      <c r="AA92" s="480"/>
      <c r="AB92" s="480"/>
      <c r="AC92" s="480"/>
      <c r="AD92" s="480"/>
      <c r="AE92" s="480"/>
      <c r="AF92" s="480"/>
      <c r="AG92" s="480"/>
      <c r="AH92" s="480"/>
      <c r="AI92" s="480"/>
    </row>
    <row r="93" spans="1:38" ht="2.25" customHeight="1">
      <c r="A93" s="481"/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</row>
    <row r="94" spans="1:38" s="89" customFormat="1" ht="9" customHeight="1">
      <c r="A94" s="371" t="s">
        <v>138</v>
      </c>
      <c r="B94" s="371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 t="s">
        <v>139</v>
      </c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 t="s">
        <v>498</v>
      </c>
      <c r="AA94" s="371"/>
      <c r="AB94" s="371"/>
      <c r="AC94" s="371"/>
      <c r="AD94" s="371"/>
      <c r="AE94" s="371"/>
      <c r="AF94" s="371"/>
      <c r="AG94" s="371"/>
      <c r="AH94" s="371"/>
      <c r="AI94" s="371"/>
    </row>
    <row r="95" spans="1:38" s="247" customFormat="1" ht="15.9" customHeight="1">
      <c r="A95" s="367"/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460"/>
      <c r="AA95" s="460"/>
      <c r="AB95" s="460"/>
      <c r="AC95" s="460"/>
      <c r="AD95" s="460"/>
      <c r="AE95" s="460"/>
      <c r="AF95" s="460"/>
      <c r="AG95" s="460"/>
      <c r="AH95" s="460"/>
      <c r="AI95" s="460"/>
    </row>
    <row r="96" spans="1:38" s="89" customFormat="1" ht="9" customHeight="1">
      <c r="A96" s="371" t="s">
        <v>499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</row>
    <row r="97" spans="1:35" s="247" customFormat="1" ht="15.9" customHeight="1">
      <c r="A97" s="460"/>
      <c r="B97" s="460"/>
      <c r="C97" s="460"/>
      <c r="D97" s="460"/>
      <c r="E97" s="460"/>
      <c r="F97" s="460"/>
      <c r="G97" s="460"/>
      <c r="H97" s="460"/>
      <c r="I97" s="460"/>
      <c r="J97" s="460"/>
      <c r="K97" s="460"/>
      <c r="L97" s="460"/>
      <c r="M97" s="460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</row>
    <row r="98" spans="1:35" s="247" customFormat="1" ht="15.9" customHeight="1">
      <c r="A98" s="470" t="s">
        <v>490</v>
      </c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373" t="s">
        <v>5</v>
      </c>
      <c r="AE98" s="472"/>
      <c r="AF98" s="472"/>
      <c r="AG98" s="472"/>
      <c r="AH98" s="472"/>
      <c r="AI98" s="473"/>
    </row>
    <row r="99" spans="1:35" s="90" customFormat="1" ht="13.95" customHeight="1">
      <c r="A99" s="451" t="s">
        <v>403</v>
      </c>
      <c r="B99" s="451"/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1"/>
      <c r="P99" s="451"/>
      <c r="Q99" s="451"/>
      <c r="R99" s="451"/>
      <c r="S99" s="451"/>
      <c r="T99" s="451"/>
      <c r="U99" s="451"/>
      <c r="V99" s="451"/>
      <c r="W99" s="451"/>
      <c r="X99" s="451"/>
      <c r="Y99" s="451"/>
      <c r="Z99" s="451"/>
      <c r="AA99" s="451"/>
      <c r="AB99" s="451"/>
      <c r="AC99" s="451"/>
      <c r="AD99" s="451"/>
      <c r="AE99" s="451"/>
      <c r="AF99" s="451"/>
      <c r="AG99" s="451"/>
      <c r="AH99" s="451"/>
      <c r="AI99" s="451"/>
    </row>
    <row r="100" spans="1:35" ht="3" customHeight="1"/>
    <row r="101" spans="1:35" ht="3" hidden="1" customHeight="1"/>
    <row r="102" spans="1:35" ht="12" hidden="1" customHeight="1"/>
    <row r="103" spans="1:35" hidden="1">
      <c r="A103" s="61" t="s">
        <v>68</v>
      </c>
    </row>
    <row r="104" spans="1:35" hidden="1">
      <c r="A104" s="61" t="s">
        <v>79</v>
      </c>
    </row>
    <row r="105" spans="1:35" hidden="1">
      <c r="A105" s="61" t="s">
        <v>80</v>
      </c>
    </row>
    <row r="106" spans="1:35" ht="12.75" hidden="1" customHeight="1"/>
    <row r="107" spans="1:35" hidden="1">
      <c r="C107" s="98" t="s">
        <v>68</v>
      </c>
      <c r="V107" s="98" t="s">
        <v>68</v>
      </c>
    </row>
    <row r="108" spans="1:35" hidden="1">
      <c r="C108" s="98" t="s">
        <v>75</v>
      </c>
      <c r="V108" s="61" t="s">
        <v>247</v>
      </c>
    </row>
    <row r="109" spans="1:35" hidden="1">
      <c r="C109" s="99" t="s">
        <v>81</v>
      </c>
      <c r="V109" s="61" t="s">
        <v>248</v>
      </c>
    </row>
    <row r="110" spans="1:35" hidden="1">
      <c r="C110" s="221" t="s">
        <v>82</v>
      </c>
      <c r="V110" s="61" t="s">
        <v>377</v>
      </c>
    </row>
    <row r="111" spans="1:35" hidden="1">
      <c r="C111" s="221" t="s">
        <v>83</v>
      </c>
      <c r="V111" s="98" t="s">
        <v>68</v>
      </c>
    </row>
    <row r="112" spans="1:35" hidden="1">
      <c r="C112" s="221" t="s">
        <v>84</v>
      </c>
      <c r="V112" s="61" t="s">
        <v>290</v>
      </c>
    </row>
    <row r="113" spans="3:22" hidden="1">
      <c r="C113" s="221"/>
      <c r="V113" s="61" t="s">
        <v>250</v>
      </c>
    </row>
    <row r="114" spans="3:22" hidden="1">
      <c r="C114" s="221"/>
      <c r="V114" s="61" t="s">
        <v>249</v>
      </c>
    </row>
    <row r="115" spans="3:22" hidden="1">
      <c r="C115" s="221"/>
      <c r="V115" s="61" t="s">
        <v>251</v>
      </c>
    </row>
    <row r="116" spans="3:22" hidden="1">
      <c r="C116" s="221"/>
      <c r="V116" s="61" t="s">
        <v>252</v>
      </c>
    </row>
    <row r="117" spans="3:22" hidden="1">
      <c r="C117" s="221"/>
      <c r="V117" s="61" t="s">
        <v>253</v>
      </c>
    </row>
    <row r="118" spans="3:22" hidden="1">
      <c r="C118" s="221"/>
      <c r="V118" s="61" t="s">
        <v>254</v>
      </c>
    </row>
    <row r="119" spans="3:22" hidden="1">
      <c r="C119" s="221"/>
      <c r="V119" s="61" t="s">
        <v>255</v>
      </c>
    </row>
    <row r="120" spans="3:22" hidden="1">
      <c r="C120" s="221"/>
      <c r="V120" s="61" t="s">
        <v>256</v>
      </c>
    </row>
    <row r="121" spans="3:22" hidden="1">
      <c r="C121" s="221"/>
      <c r="V121" s="61" t="s">
        <v>257</v>
      </c>
    </row>
    <row r="122" spans="3:22" hidden="1">
      <c r="C122" s="221"/>
    </row>
    <row r="123" spans="3:22" hidden="1">
      <c r="C123" s="221"/>
      <c r="V123" s="98" t="s">
        <v>68</v>
      </c>
    </row>
    <row r="124" spans="3:22" hidden="1">
      <c r="C124" s="221" t="s">
        <v>85</v>
      </c>
      <c r="V124" s="61" t="s">
        <v>242</v>
      </c>
    </row>
    <row r="125" spans="3:22" hidden="1">
      <c r="C125" s="221" t="s">
        <v>86</v>
      </c>
      <c r="V125" s="61" t="s">
        <v>243</v>
      </c>
    </row>
    <row r="126" spans="3:22" hidden="1">
      <c r="C126" s="221" t="s">
        <v>87</v>
      </c>
      <c r="V126" s="61" t="s">
        <v>244</v>
      </c>
    </row>
    <row r="127" spans="3:22" hidden="1">
      <c r="C127" s="221" t="s">
        <v>88</v>
      </c>
      <c r="V127" s="61" t="s">
        <v>245</v>
      </c>
    </row>
    <row r="128" spans="3:22" hidden="1">
      <c r="V128" s="61" t="s">
        <v>246</v>
      </c>
    </row>
    <row r="129" spans="3:22" hidden="1">
      <c r="C129" s="61" t="s">
        <v>68</v>
      </c>
    </row>
    <row r="130" spans="3:22" hidden="1">
      <c r="C130" s="61" t="s">
        <v>89</v>
      </c>
    </row>
    <row r="131" spans="3:22" hidden="1">
      <c r="C131" s="61" t="s">
        <v>76</v>
      </c>
    </row>
    <row r="132" spans="3:22" hidden="1">
      <c r="C132" s="61" t="s">
        <v>90</v>
      </c>
    </row>
    <row r="133" spans="3:22" hidden="1">
      <c r="C133" s="61" t="s">
        <v>91</v>
      </c>
    </row>
    <row r="134" spans="3:22" hidden="1">
      <c r="C134" s="61" t="s">
        <v>92</v>
      </c>
    </row>
    <row r="135" spans="3:22" hidden="1">
      <c r="C135" s="61" t="s">
        <v>93</v>
      </c>
    </row>
    <row r="136" spans="3:22" hidden="1">
      <c r="C136" s="61" t="s">
        <v>94</v>
      </c>
    </row>
    <row r="137" spans="3:22" hidden="1">
      <c r="C137" s="61" t="s">
        <v>95</v>
      </c>
      <c r="V137" s="61" t="s">
        <v>68</v>
      </c>
    </row>
    <row r="138" spans="3:22" hidden="1">
      <c r="C138" s="61" t="s">
        <v>96</v>
      </c>
      <c r="V138" s="61" t="s">
        <v>258</v>
      </c>
    </row>
    <row r="139" spans="3:22" hidden="1">
      <c r="V139" s="61" t="s">
        <v>259</v>
      </c>
    </row>
    <row r="140" spans="3:22" hidden="1">
      <c r="C140" s="98" t="s">
        <v>68</v>
      </c>
      <c r="V140" s="61" t="s">
        <v>260</v>
      </c>
    </row>
    <row r="141" spans="3:22" hidden="1">
      <c r="C141" s="98" t="s">
        <v>8</v>
      </c>
      <c r="V141" s="61" t="s">
        <v>261</v>
      </c>
    </row>
    <row r="142" spans="3:22" hidden="1">
      <c r="C142" s="61" t="s">
        <v>7</v>
      </c>
      <c r="V142" s="61" t="s">
        <v>262</v>
      </c>
    </row>
    <row r="143" spans="3:22" hidden="1">
      <c r="C143" s="60" t="s">
        <v>9</v>
      </c>
      <c r="V143" s="61" t="s">
        <v>263</v>
      </c>
    </row>
    <row r="144" spans="3:22" hidden="1">
      <c r="C144" s="61" t="s">
        <v>10</v>
      </c>
      <c r="V144" s="61" t="s">
        <v>264</v>
      </c>
    </row>
    <row r="145" spans="3:3" hidden="1">
      <c r="C145" s="61" t="s">
        <v>11</v>
      </c>
    </row>
    <row r="146" spans="3:3" hidden="1">
      <c r="C146" s="61" t="s">
        <v>12</v>
      </c>
    </row>
    <row r="147" spans="3:3" hidden="1">
      <c r="C147" s="61" t="s">
        <v>13</v>
      </c>
    </row>
    <row r="148" spans="3:3" hidden="1">
      <c r="C148" s="89" t="s">
        <v>19</v>
      </c>
    </row>
    <row r="149" spans="3:3" hidden="1">
      <c r="C149" s="61" t="s">
        <v>14</v>
      </c>
    </row>
    <row r="150" spans="3:3" hidden="1">
      <c r="C150" s="61" t="s">
        <v>15</v>
      </c>
    </row>
    <row r="151" spans="3:3" hidden="1">
      <c r="C151" s="61" t="s">
        <v>20</v>
      </c>
    </row>
    <row r="152" spans="3:3" hidden="1">
      <c r="C152" s="61" t="s">
        <v>16</v>
      </c>
    </row>
    <row r="153" spans="3:3" hidden="1">
      <c r="C153" s="61" t="s">
        <v>18</v>
      </c>
    </row>
    <row r="154" spans="3:3" hidden="1">
      <c r="C154" s="89" t="s">
        <v>17</v>
      </c>
    </row>
    <row r="155" spans="3:3" hidden="1"/>
    <row r="156" spans="3:3" hidden="1">
      <c r="C156" s="61" t="s">
        <v>68</v>
      </c>
    </row>
    <row r="157" spans="3:3" hidden="1">
      <c r="C157" s="61" t="s">
        <v>39</v>
      </c>
    </row>
    <row r="158" spans="3:3" hidden="1">
      <c r="C158" s="61" t="s">
        <v>40</v>
      </c>
    </row>
    <row r="159" spans="3:3" hidden="1">
      <c r="C159" s="61" t="s">
        <v>41</v>
      </c>
    </row>
    <row r="160" spans="3:3" hidden="1">
      <c r="C160" s="61" t="s">
        <v>42</v>
      </c>
    </row>
    <row r="161" spans="3:3" hidden="1">
      <c r="C161" s="61" t="s">
        <v>43</v>
      </c>
    </row>
    <row r="162" spans="3:3" hidden="1">
      <c r="C162" s="61" t="s">
        <v>44</v>
      </c>
    </row>
    <row r="163" spans="3:3" hidden="1">
      <c r="C163" s="61" t="s">
        <v>45</v>
      </c>
    </row>
    <row r="164" spans="3:3" hidden="1">
      <c r="C164" s="61" t="s">
        <v>46</v>
      </c>
    </row>
    <row r="165" spans="3:3" hidden="1">
      <c r="C165" s="61" t="s">
        <v>47</v>
      </c>
    </row>
    <row r="166" spans="3:3" hidden="1">
      <c r="C166" s="61" t="s">
        <v>48</v>
      </c>
    </row>
    <row r="167" spans="3:3" hidden="1">
      <c r="C167" s="61" t="s">
        <v>49</v>
      </c>
    </row>
    <row r="168" spans="3:3" hidden="1">
      <c r="C168" s="61" t="s">
        <v>265</v>
      </c>
    </row>
    <row r="169" spans="3:3" hidden="1">
      <c r="C169" s="61" t="s">
        <v>51</v>
      </c>
    </row>
    <row r="170" spans="3:3" hidden="1">
      <c r="C170" s="61" t="s">
        <v>52</v>
      </c>
    </row>
    <row r="171" spans="3:3" hidden="1">
      <c r="C171" s="61" t="s">
        <v>53</v>
      </c>
    </row>
    <row r="172" spans="3:3" hidden="1">
      <c r="C172" s="61" t="s">
        <v>54</v>
      </c>
    </row>
    <row r="173" spans="3:3" hidden="1">
      <c r="C173" s="61" t="s">
        <v>55</v>
      </c>
    </row>
    <row r="174" spans="3:3" hidden="1">
      <c r="C174" s="61" t="s">
        <v>56</v>
      </c>
    </row>
    <row r="175" spans="3:3" hidden="1">
      <c r="C175" s="61" t="s">
        <v>57</v>
      </c>
    </row>
    <row r="176" spans="3:3" hidden="1">
      <c r="C176" s="61" t="s">
        <v>58</v>
      </c>
    </row>
    <row r="177" spans="3:3" hidden="1">
      <c r="C177" s="61" t="s">
        <v>59</v>
      </c>
    </row>
    <row r="178" spans="3:3" hidden="1">
      <c r="C178" s="61" t="s">
        <v>60</v>
      </c>
    </row>
    <row r="179" spans="3:3" hidden="1">
      <c r="C179" s="61" t="s">
        <v>61</v>
      </c>
    </row>
    <row r="180" spans="3:3" hidden="1">
      <c r="C180" s="61" t="s">
        <v>62</v>
      </c>
    </row>
    <row r="181" spans="3:3" hidden="1">
      <c r="C181" s="61" t="s">
        <v>63</v>
      </c>
    </row>
    <row r="182" spans="3:3" hidden="1">
      <c r="C182" s="61" t="s">
        <v>64</v>
      </c>
    </row>
    <row r="183" spans="3:3" hidden="1">
      <c r="C183" s="61" t="s">
        <v>65</v>
      </c>
    </row>
    <row r="184" spans="3:3" hidden="1">
      <c r="C184" s="61" t="s">
        <v>66</v>
      </c>
    </row>
    <row r="185" spans="3:3" hidden="1"/>
    <row r="186" spans="3:3" hidden="1"/>
    <row r="187" spans="3:3" hidden="1">
      <c r="C187" s="61" t="s">
        <v>68</v>
      </c>
    </row>
    <row r="188" spans="3:3" hidden="1">
      <c r="C188" s="61" t="s">
        <v>99</v>
      </c>
    </row>
    <row r="189" spans="3:3" hidden="1">
      <c r="C189" s="61" t="s">
        <v>100</v>
      </c>
    </row>
    <row r="190" spans="3:3" hidden="1">
      <c r="C190" s="61" t="s">
        <v>101</v>
      </c>
    </row>
    <row r="191" spans="3:3" hidden="1">
      <c r="C191" s="61" t="s">
        <v>102</v>
      </c>
    </row>
    <row r="192" spans="3:3" hidden="1">
      <c r="C192" s="61" t="s">
        <v>103</v>
      </c>
    </row>
    <row r="193" spans="3:3" hidden="1">
      <c r="C193" s="61" t="s">
        <v>104</v>
      </c>
    </row>
    <row r="194" spans="3:3" hidden="1">
      <c r="C194" s="61" t="s">
        <v>105</v>
      </c>
    </row>
    <row r="195" spans="3:3" hidden="1">
      <c r="C195" s="61" t="s">
        <v>106</v>
      </c>
    </row>
    <row r="196" spans="3:3" hidden="1">
      <c r="C196" s="61" t="s">
        <v>107</v>
      </c>
    </row>
    <row r="197" spans="3:3" hidden="1">
      <c r="C197" s="61" t="s">
        <v>108</v>
      </c>
    </row>
    <row r="198" spans="3:3" hidden="1">
      <c r="C198" s="61" t="s">
        <v>109</v>
      </c>
    </row>
    <row r="199" spans="3:3" hidden="1"/>
    <row r="200" spans="3:3" hidden="1"/>
    <row r="201" spans="3:3" ht="13.2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58" zoomScale="85" zoomScaleNormal="100" zoomScaleSheetLayoutView="85" zoomScalePageLayoutView="150" workbookViewId="0">
      <selection activeCell="A9" sqref="A9:AI9"/>
    </sheetView>
  </sheetViews>
  <sheetFormatPr defaultColWidth="9.109375" defaultRowHeight="11.4"/>
  <cols>
    <col min="1" max="1" width="3.33203125" style="59" customWidth="1"/>
    <col min="2" max="2" width="3.109375" style="59" customWidth="1"/>
    <col min="3" max="3" width="2.88671875" style="59" customWidth="1"/>
    <col min="4" max="4" width="3" style="59" customWidth="1"/>
    <col min="5" max="5" width="2.6640625" style="59" customWidth="1"/>
    <col min="6" max="13" width="3" style="59" customWidth="1"/>
    <col min="14" max="15" width="3.33203125" style="59" customWidth="1"/>
    <col min="16" max="17" width="2.88671875" style="59" customWidth="1"/>
    <col min="18" max="18" width="2.5546875" style="59" customWidth="1"/>
    <col min="19" max="19" width="3.109375" style="59" customWidth="1"/>
    <col min="20" max="26" width="3" style="59" customWidth="1"/>
    <col min="27" max="27" width="3.44140625" style="59" customWidth="1"/>
    <col min="28" max="31" width="3" style="59" customWidth="1"/>
    <col min="32" max="34" width="2.88671875" style="59" customWidth="1"/>
    <col min="35" max="35" width="2.6640625" style="59" customWidth="1"/>
    <col min="36" max="36" width="6.6640625" style="59" customWidth="1"/>
    <col min="37" max="37" width="25.44140625" style="59" hidden="1" customWidth="1"/>
    <col min="38" max="38" width="9.109375" style="59"/>
    <col min="39" max="39" width="9.88671875" style="59" bestFit="1" customWidth="1"/>
    <col min="40" max="40" width="10.44140625" style="59" bestFit="1" customWidth="1"/>
    <col min="41" max="16384" width="9.109375" style="59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389" t="s">
        <v>202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66"/>
      <c r="X2" s="554"/>
      <c r="Y2" s="555"/>
      <c r="Z2" s="556"/>
      <c r="AA2" s="107"/>
      <c r="AB2" s="107"/>
      <c r="AC2" s="58"/>
      <c r="AD2" s="58"/>
      <c r="AE2" s="107"/>
      <c r="AF2" s="107"/>
      <c r="AG2" s="107"/>
      <c r="AH2" s="107"/>
      <c r="AI2" s="107"/>
    </row>
    <row r="3" spans="1:37" ht="17.100000000000001" customHeight="1">
      <c r="A3" s="57" t="s">
        <v>163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7"/>
      <c r="M3" s="107"/>
      <c r="N3" s="107"/>
      <c r="O3" s="107"/>
      <c r="P3" s="107"/>
      <c r="Q3" s="107"/>
      <c r="R3" s="107"/>
      <c r="S3" s="107"/>
      <c r="T3" s="107"/>
      <c r="U3" s="58"/>
      <c r="V3" s="58"/>
      <c r="W3" s="107"/>
      <c r="X3" s="107"/>
      <c r="Y3" s="107"/>
      <c r="Z3" s="107"/>
      <c r="AA3" s="107"/>
      <c r="AB3" s="107"/>
      <c r="AC3" s="549" t="s">
        <v>5</v>
      </c>
      <c r="AD3" s="550"/>
      <c r="AE3" s="354"/>
      <c r="AF3" s="547" t="s">
        <v>6</v>
      </c>
      <c r="AG3" s="548"/>
      <c r="AH3" s="105" t="str">
        <f>IF(AE3="x","","x")</f>
        <v>x</v>
      </c>
      <c r="AI3" s="107"/>
    </row>
    <row r="4" spans="1:37" ht="17.100000000000001" customHeight="1">
      <c r="A4" s="57" t="s">
        <v>162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08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</row>
    <row r="5" spans="1:37" ht="24.9" customHeight="1">
      <c r="A5" s="513" t="s">
        <v>69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2"/>
      <c r="T5" s="504" t="s">
        <v>195</v>
      </c>
      <c r="U5" s="504"/>
      <c r="V5" s="504"/>
      <c r="W5" s="504"/>
      <c r="X5" s="504"/>
      <c r="Y5" s="504"/>
      <c r="Z5" s="504"/>
      <c r="AA5" s="504"/>
      <c r="AB5" s="504" t="s">
        <v>111</v>
      </c>
      <c r="AC5" s="504"/>
      <c r="AD5" s="504"/>
      <c r="AE5" s="504"/>
      <c r="AF5" s="504"/>
      <c r="AG5" s="504"/>
      <c r="AH5" s="504"/>
      <c r="AI5" s="504"/>
    </row>
    <row r="6" spans="1:37" ht="24.9" customHeight="1">
      <c r="A6" s="502" t="s">
        <v>358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</row>
    <row r="7" spans="1:37" ht="17.100000000000001" customHeight="1">
      <c r="A7" s="502" t="s">
        <v>165</v>
      </c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3">
        <f>SUM(T8:T10)</f>
        <v>0</v>
      </c>
      <c r="U7" s="503"/>
      <c r="V7" s="503"/>
      <c r="W7" s="503"/>
      <c r="X7" s="503"/>
      <c r="Y7" s="503"/>
      <c r="Z7" s="503"/>
      <c r="AA7" s="503"/>
      <c r="AB7" s="503">
        <f>SUM(AB8:AB10)</f>
        <v>0</v>
      </c>
      <c r="AC7" s="503"/>
      <c r="AD7" s="503"/>
      <c r="AE7" s="503"/>
      <c r="AF7" s="503"/>
      <c r="AG7" s="503"/>
      <c r="AH7" s="503"/>
      <c r="AI7" s="503"/>
    </row>
    <row r="8" spans="1:37" ht="17.100000000000001" customHeight="1">
      <c r="A8" s="500" t="s">
        <v>352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</row>
    <row r="9" spans="1:37" ht="17.100000000000001" customHeight="1">
      <c r="A9" s="500" t="s">
        <v>353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1"/>
      <c r="AF9" s="501"/>
      <c r="AG9" s="501"/>
      <c r="AH9" s="501"/>
      <c r="AI9" s="501"/>
    </row>
    <row r="10" spans="1:37" ht="17.100000000000001" customHeight="1">
      <c r="A10" s="519" t="s">
        <v>351</v>
      </c>
      <c r="B10" s="519"/>
      <c r="C10" s="519"/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</row>
    <row r="11" spans="1:37" ht="17.100000000000001" customHeight="1">
      <c r="A11" s="502" t="s">
        <v>166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</row>
    <row r="12" spans="1:37" ht="17.100000000000001" customHeight="1">
      <c r="A12" s="502" t="s">
        <v>167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1"/>
      <c r="U12" s="501"/>
      <c r="V12" s="501"/>
      <c r="W12" s="501"/>
      <c r="X12" s="501"/>
      <c r="Y12" s="501"/>
      <c r="Z12" s="501"/>
      <c r="AA12" s="501"/>
      <c r="AB12" s="553"/>
      <c r="AC12" s="553"/>
      <c r="AD12" s="553"/>
      <c r="AE12" s="553"/>
      <c r="AF12" s="553"/>
      <c r="AG12" s="553"/>
      <c r="AH12" s="553"/>
      <c r="AI12" s="553"/>
      <c r="AJ12" s="59" t="s">
        <v>125</v>
      </c>
    </row>
    <row r="13" spans="1:37" ht="17.100000000000001" customHeight="1">
      <c r="A13" s="502" t="s">
        <v>201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3">
        <f>SUM(T6,T7,T11,T12)</f>
        <v>0</v>
      </c>
      <c r="U13" s="503"/>
      <c r="V13" s="503"/>
      <c r="W13" s="503"/>
      <c r="X13" s="503"/>
      <c r="Y13" s="503"/>
      <c r="Z13" s="503"/>
      <c r="AA13" s="503"/>
      <c r="AB13" s="503">
        <f>SUM(AB6,AB7,AB11)</f>
        <v>0</v>
      </c>
      <c r="AC13" s="503"/>
      <c r="AD13" s="503"/>
      <c r="AE13" s="503"/>
      <c r="AF13" s="503"/>
      <c r="AG13" s="503"/>
      <c r="AH13" s="503"/>
      <c r="AI13" s="503"/>
    </row>
    <row r="14" spans="1:37" ht="17.100000000000001" customHeight="1">
      <c r="A14" s="57" t="s">
        <v>194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7"/>
      <c r="M14" s="107"/>
      <c r="N14" s="107"/>
      <c r="O14" s="107"/>
      <c r="P14" s="107"/>
      <c r="Q14" s="107"/>
      <c r="R14" s="107"/>
      <c r="S14" s="107"/>
      <c r="T14" s="107"/>
      <c r="U14" s="108"/>
      <c r="V14" s="108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7" ht="17.100000000000001" customHeight="1">
      <c r="A15" s="512" t="s">
        <v>339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K15" s="124" t="s">
        <v>68</v>
      </c>
    </row>
    <row r="16" spans="1:37" ht="17.100000000000001" customHeight="1">
      <c r="A16" s="511" t="s">
        <v>440</v>
      </c>
      <c r="B16" s="511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03">
        <f ca="1">IFERROR(Zal_B_VII_B71!AE5,"")</f>
        <v>0</v>
      </c>
      <c r="AC16" s="503"/>
      <c r="AD16" s="503"/>
      <c r="AE16" s="503"/>
      <c r="AF16" s="503"/>
      <c r="AG16" s="503"/>
      <c r="AH16" s="503"/>
      <c r="AI16" s="503"/>
      <c r="AK16" s="103" t="s">
        <v>127</v>
      </c>
    </row>
    <row r="17" spans="1:45" ht="24.9" customHeight="1">
      <c r="A17" s="546" t="s">
        <v>340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25">
        <v>500000</v>
      </c>
    </row>
    <row r="18" spans="1:45" ht="17.100000000000001" customHeight="1">
      <c r="A18" s="508" t="s">
        <v>476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10"/>
      <c r="AB18" s="505">
        <v>500000</v>
      </c>
      <c r="AC18" s="506"/>
      <c r="AD18" s="506"/>
      <c r="AE18" s="506"/>
      <c r="AF18" s="506"/>
      <c r="AG18" s="506"/>
      <c r="AH18" s="506"/>
      <c r="AI18" s="507"/>
      <c r="AK18" s="125"/>
    </row>
    <row r="19" spans="1:45" ht="17.100000000000001" customHeight="1">
      <c r="A19" s="513" t="s">
        <v>341</v>
      </c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5"/>
      <c r="AB19" s="516" t="s">
        <v>112</v>
      </c>
      <c r="AC19" s="517"/>
      <c r="AD19" s="517"/>
      <c r="AE19" s="517"/>
      <c r="AF19" s="517"/>
      <c r="AG19" s="517"/>
      <c r="AH19" s="517"/>
      <c r="AI19" s="518"/>
    </row>
    <row r="20" spans="1:45" s="104" customFormat="1" ht="17.100000000000001" customHeight="1">
      <c r="A20" s="504" t="s">
        <v>342</v>
      </c>
      <c r="B20" s="504"/>
      <c r="C20" s="504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01"/>
      <c r="AC20" s="501"/>
      <c r="AD20" s="501"/>
      <c r="AE20" s="501"/>
      <c r="AF20" s="501"/>
      <c r="AG20" s="501"/>
      <c r="AH20" s="501"/>
      <c r="AI20" s="501"/>
      <c r="AJ20" s="59"/>
    </row>
    <row r="21" spans="1:45" s="104" customFormat="1" ht="17.100000000000001" customHeight="1">
      <c r="A21" s="504" t="s">
        <v>343</v>
      </c>
      <c r="B21" s="504"/>
      <c r="C21" s="504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01"/>
      <c r="AC21" s="501"/>
      <c r="AD21" s="501"/>
      <c r="AE21" s="501"/>
      <c r="AF21" s="501"/>
      <c r="AG21" s="501"/>
      <c r="AH21" s="501"/>
      <c r="AI21" s="501"/>
      <c r="AJ21" s="59"/>
    </row>
    <row r="22" spans="1:45" s="104" customFormat="1" ht="17.100000000000001" customHeight="1">
      <c r="A22" s="504" t="s">
        <v>344</v>
      </c>
      <c r="B22" s="504"/>
      <c r="C22" s="504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01"/>
      <c r="AC22" s="501"/>
      <c r="AD22" s="501"/>
      <c r="AE22" s="501"/>
      <c r="AF22" s="501"/>
      <c r="AG22" s="501"/>
      <c r="AH22" s="501"/>
      <c r="AI22" s="501"/>
      <c r="AJ22" s="59"/>
    </row>
    <row r="23" spans="1:45" s="104" customFormat="1" ht="17.100000000000001" customHeight="1">
      <c r="A23" s="541" t="s">
        <v>345</v>
      </c>
      <c r="B23" s="541"/>
      <c r="C23" s="541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01"/>
      <c r="AC23" s="501"/>
      <c r="AD23" s="501"/>
      <c r="AE23" s="501"/>
      <c r="AF23" s="501"/>
      <c r="AG23" s="501"/>
      <c r="AH23" s="501"/>
      <c r="AI23" s="501"/>
      <c r="AL23" s="250"/>
      <c r="AM23" s="250"/>
      <c r="AN23" s="250"/>
      <c r="AO23" s="250"/>
      <c r="AP23" s="250"/>
      <c r="AQ23" s="250"/>
      <c r="AR23" s="250"/>
      <c r="AS23" s="250"/>
    </row>
    <row r="24" spans="1:45" ht="23.25" customHeight="1">
      <c r="A24" s="536" t="s">
        <v>346</v>
      </c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8">
        <f ca="1">IF(SUM(AB20:OFFSET(Razem_BIV_33_pomoc,-1,27))&gt;AB18,"Przekroczony limit pomocy!",SUM(AB20:OFFSET(Razem_BIV_33_pomoc,-1,27)))</f>
        <v>0</v>
      </c>
      <c r="AC24" s="539"/>
      <c r="AD24" s="539"/>
      <c r="AE24" s="539"/>
      <c r="AF24" s="539"/>
      <c r="AG24" s="539"/>
      <c r="AH24" s="539"/>
      <c r="AI24" s="540"/>
      <c r="AL24" s="256" t="s">
        <v>379</v>
      </c>
      <c r="AM24" s="252"/>
      <c r="AN24" s="252"/>
      <c r="AO24" s="252"/>
      <c r="AP24" s="252"/>
      <c r="AQ24" s="252"/>
      <c r="AR24" s="252"/>
      <c r="AS24" s="252"/>
    </row>
    <row r="25" spans="1:45" ht="24.9" customHeight="1">
      <c r="A25" s="508" t="s">
        <v>477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10"/>
      <c r="AB25" s="538">
        <f ca="1">IFERROR(IF(AB18="ND",IF(AB16&gt;0,AB16,"Nie dotyczy"),IF(SUM(AB18-AB24)&gt;AB16,AB16,SUM(AB18-AB24))),0)</f>
        <v>0</v>
      </c>
      <c r="AC25" s="539"/>
      <c r="AD25" s="539"/>
      <c r="AE25" s="539"/>
      <c r="AF25" s="539"/>
      <c r="AG25" s="539"/>
      <c r="AH25" s="539"/>
      <c r="AI25" s="540"/>
      <c r="AL25" s="255" t="s">
        <v>380</v>
      </c>
      <c r="AM25" s="252"/>
      <c r="AN25" s="252"/>
      <c r="AO25" s="252"/>
      <c r="AP25" s="252"/>
      <c r="AQ25" s="252"/>
      <c r="AR25" s="252"/>
      <c r="AS25" s="252"/>
    </row>
    <row r="26" spans="1:45" ht="17.100000000000001" customHeight="1">
      <c r="A26" s="521" t="s">
        <v>140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L26" s="252"/>
      <c r="AM26" s="252"/>
      <c r="AN26" s="252"/>
      <c r="AO26" s="252"/>
      <c r="AP26" s="252"/>
      <c r="AQ26" s="252"/>
      <c r="AR26" s="252"/>
      <c r="AS26" s="252"/>
    </row>
    <row r="27" spans="1:45" ht="17.100000000000001" customHeight="1">
      <c r="A27" s="527" t="s">
        <v>354</v>
      </c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03">
        <f>SUM(AB28:AI29)</f>
        <v>0</v>
      </c>
      <c r="AC27" s="503"/>
      <c r="AD27" s="503"/>
      <c r="AE27" s="503"/>
      <c r="AF27" s="503"/>
      <c r="AG27" s="503"/>
      <c r="AH27" s="503"/>
      <c r="AI27" s="503"/>
    </row>
    <row r="28" spans="1:45" ht="17.100000000000001" customHeight="1">
      <c r="A28" s="527" t="s">
        <v>141</v>
      </c>
      <c r="B28" s="527"/>
      <c r="C28" s="527"/>
      <c r="D28" s="527"/>
      <c r="E28" s="527"/>
      <c r="F28" s="527"/>
      <c r="G28" s="527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527"/>
      <c r="AB28" s="529"/>
      <c r="AC28" s="529"/>
      <c r="AD28" s="529"/>
      <c r="AE28" s="529"/>
      <c r="AF28" s="529"/>
      <c r="AG28" s="529"/>
      <c r="AH28" s="529"/>
      <c r="AI28" s="529"/>
    </row>
    <row r="29" spans="1:45" ht="17.100000000000001" customHeight="1">
      <c r="A29" s="527" t="s">
        <v>142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01"/>
      <c r="AC29" s="501"/>
      <c r="AD29" s="501"/>
      <c r="AE29" s="501"/>
      <c r="AF29" s="501"/>
      <c r="AG29" s="501"/>
      <c r="AH29" s="501"/>
      <c r="AI29" s="501"/>
    </row>
    <row r="30" spans="1:45" ht="17.100000000000001" customHeight="1">
      <c r="A30" s="527" t="s">
        <v>197</v>
      </c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527"/>
      <c r="AB30" s="569">
        <f>IFERROR(AB32/AB27*100,0)</f>
        <v>0</v>
      </c>
      <c r="AC30" s="569"/>
      <c r="AD30" s="569"/>
      <c r="AE30" s="569"/>
      <c r="AF30" s="569"/>
      <c r="AG30" s="569"/>
      <c r="AH30" s="569"/>
      <c r="AI30" s="569"/>
    </row>
    <row r="31" spans="1:45" ht="17.100000000000001" customHeight="1">
      <c r="A31" s="521" t="s">
        <v>285</v>
      </c>
      <c r="B31" s="521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521"/>
      <c r="AI31" s="521"/>
    </row>
    <row r="32" spans="1:45" ht="17.100000000000001" customHeight="1">
      <c r="A32" s="527" t="s">
        <v>355</v>
      </c>
      <c r="B32" s="528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03">
        <f>SUM(AB33,AB37)</f>
        <v>0</v>
      </c>
      <c r="AC32" s="503"/>
      <c r="AD32" s="503"/>
      <c r="AE32" s="503"/>
      <c r="AF32" s="503"/>
      <c r="AG32" s="503"/>
      <c r="AH32" s="503"/>
      <c r="AI32" s="503"/>
      <c r="AN32" s="269"/>
    </row>
    <row r="33" spans="1:40" ht="17.100000000000001" customHeight="1">
      <c r="A33" s="527" t="s">
        <v>356</v>
      </c>
      <c r="B33" s="534"/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70">
        <f>IF(OsPr192WoPP="3.2.2 Jednostka sektora finansów publicznych",AB34,SUM(AB34:AI35))</f>
        <v>0</v>
      </c>
      <c r="AC33" s="503"/>
      <c r="AD33" s="503"/>
      <c r="AE33" s="503"/>
      <c r="AF33" s="503"/>
      <c r="AG33" s="503"/>
      <c r="AH33" s="503"/>
      <c r="AI33" s="503"/>
    </row>
    <row r="34" spans="1:40" ht="17.100000000000001" customHeight="1">
      <c r="A34" s="527" t="s">
        <v>169</v>
      </c>
      <c r="B34" s="534"/>
      <c r="C34" s="534"/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0"/>
      <c r="AC34" s="530"/>
      <c r="AD34" s="530"/>
      <c r="AE34" s="530"/>
      <c r="AF34" s="530"/>
      <c r="AG34" s="530"/>
      <c r="AH34" s="530"/>
      <c r="AI34" s="530"/>
      <c r="AN34" s="270"/>
    </row>
    <row r="35" spans="1:40" ht="17.100000000000001" customHeight="1">
      <c r="A35" s="527" t="s">
        <v>170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0"/>
      <c r="AC35" s="530"/>
      <c r="AD35" s="530"/>
      <c r="AE35" s="530"/>
      <c r="AF35" s="530"/>
      <c r="AG35" s="530"/>
      <c r="AH35" s="530"/>
      <c r="AI35" s="530"/>
    </row>
    <row r="36" spans="1:40" ht="29.25" customHeight="1">
      <c r="A36" s="527" t="s">
        <v>186</v>
      </c>
      <c r="B36" s="534"/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0"/>
      <c r="AC36" s="530"/>
      <c r="AD36" s="530"/>
      <c r="AE36" s="530"/>
      <c r="AF36" s="530"/>
      <c r="AG36" s="530"/>
      <c r="AH36" s="530"/>
      <c r="AI36" s="530"/>
    </row>
    <row r="37" spans="1:40" ht="17.100000000000001" customHeight="1">
      <c r="A37" s="527" t="s">
        <v>357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03">
        <f>IF(OsPr192WoPP="3.2.2 Jednostka sektora finansów publicznych",AB38,SUM(AB38:AI39))</f>
        <v>0</v>
      </c>
      <c r="AC37" s="503"/>
      <c r="AD37" s="503"/>
      <c r="AE37" s="503"/>
      <c r="AF37" s="503"/>
      <c r="AG37" s="503"/>
      <c r="AH37" s="503"/>
      <c r="AI37" s="503"/>
      <c r="AM37" s="271"/>
    </row>
    <row r="38" spans="1:40" ht="17.100000000000001" customHeight="1">
      <c r="A38" s="527" t="s">
        <v>171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01"/>
      <c r="AC38" s="501"/>
      <c r="AD38" s="501"/>
      <c r="AE38" s="501"/>
      <c r="AF38" s="501"/>
      <c r="AG38" s="501"/>
      <c r="AH38" s="501"/>
      <c r="AI38" s="501"/>
    </row>
    <row r="39" spans="1:40" ht="17.100000000000001" customHeight="1">
      <c r="A39" s="527" t="s">
        <v>172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01"/>
      <c r="AC39" s="501"/>
      <c r="AD39" s="501"/>
      <c r="AE39" s="501"/>
      <c r="AF39" s="501"/>
      <c r="AG39" s="501"/>
      <c r="AH39" s="501"/>
      <c r="AI39" s="501"/>
    </row>
    <row r="40" spans="1:40" ht="32.25" customHeight="1">
      <c r="A40" s="527" t="s">
        <v>192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01"/>
      <c r="AC40" s="501"/>
      <c r="AD40" s="501"/>
      <c r="AE40" s="501"/>
      <c r="AF40" s="501"/>
      <c r="AG40" s="501"/>
      <c r="AH40" s="501"/>
      <c r="AI40" s="501"/>
    </row>
    <row r="41" spans="1:40" ht="32.25" customHeight="1">
      <c r="A41" s="571" t="s">
        <v>495</v>
      </c>
      <c r="B41" s="571"/>
      <c r="C41" s="571"/>
      <c r="D41" s="571"/>
      <c r="E41" s="571"/>
      <c r="F41" s="571"/>
      <c r="G41" s="571"/>
      <c r="H41" s="571"/>
      <c r="I41" s="571"/>
      <c r="J41" s="571"/>
      <c r="K41" s="571"/>
      <c r="L41" s="571"/>
      <c r="M41" s="571"/>
      <c r="N41" s="571"/>
      <c r="O41" s="571"/>
      <c r="P41" s="571"/>
      <c r="Q41" s="571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1"/>
      <c r="AC41" s="571"/>
      <c r="AD41" s="571"/>
      <c r="AE41" s="571"/>
      <c r="AF41" s="571"/>
      <c r="AG41" s="571"/>
      <c r="AH41" s="571"/>
      <c r="AI41" s="571"/>
    </row>
    <row r="42" spans="1:40" s="110" customFormat="1" ht="17.100000000000001" customHeight="1">
      <c r="A42" s="521" t="s">
        <v>347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</row>
    <row r="43" spans="1:40" s="110" customFormat="1" ht="17.100000000000001" customHeight="1">
      <c r="A43" s="521" t="s">
        <v>164</v>
      </c>
      <c r="B43" s="521"/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</row>
    <row r="44" spans="1:40" s="110" customFormat="1" ht="17.100000000000001" customHeight="1">
      <c r="A44" s="521" t="s">
        <v>465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0" t="s">
        <v>5</v>
      </c>
      <c r="O44" s="572"/>
      <c r="P44" s="56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F44" s="112"/>
      <c r="AG44" s="112"/>
      <c r="AH44" s="111"/>
      <c r="AI44" s="189"/>
    </row>
    <row r="45" spans="1:40" s="110" customFormat="1" ht="17.100000000000001" customHeight="1">
      <c r="A45" s="568" t="s">
        <v>209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211"/>
    </row>
    <row r="46" spans="1:40" s="220" customFormat="1" ht="39.9" customHeight="1">
      <c r="A46" s="516" t="s">
        <v>1</v>
      </c>
      <c r="B46" s="517"/>
      <c r="C46" s="517"/>
      <c r="D46" s="518"/>
      <c r="E46" s="508" t="s">
        <v>288</v>
      </c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10"/>
      <c r="T46" s="508" t="s">
        <v>286</v>
      </c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10"/>
    </row>
    <row r="47" spans="1:40" s="110" customFormat="1" ht="17.25" customHeight="1">
      <c r="A47" s="516" t="s">
        <v>287</v>
      </c>
      <c r="B47" s="517"/>
      <c r="C47" s="517"/>
      <c r="D47" s="517"/>
      <c r="E47" s="531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3"/>
      <c r="T47" s="565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7"/>
    </row>
    <row r="48" spans="1:40" s="110" customFormat="1" ht="17.25" customHeight="1">
      <c r="A48" s="516" t="s">
        <v>168</v>
      </c>
      <c r="B48" s="517"/>
      <c r="C48" s="517"/>
      <c r="D48" s="517"/>
      <c r="E48" s="531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3"/>
      <c r="T48" s="565"/>
      <c r="U48" s="566"/>
      <c r="V48" s="566"/>
      <c r="W48" s="566"/>
      <c r="X48" s="566"/>
      <c r="Y48" s="566"/>
      <c r="Z48" s="566"/>
      <c r="AA48" s="566"/>
      <c r="AB48" s="566"/>
      <c r="AC48" s="566"/>
      <c r="AD48" s="566"/>
      <c r="AE48" s="566"/>
      <c r="AF48" s="566"/>
      <c r="AG48" s="566"/>
      <c r="AH48" s="567"/>
    </row>
    <row r="49" spans="1:35" s="110" customFormat="1" ht="17.25" customHeight="1">
      <c r="A49" s="516" t="s">
        <v>126</v>
      </c>
      <c r="B49" s="517"/>
      <c r="C49" s="517"/>
      <c r="D49" s="517"/>
      <c r="E49" s="522">
        <f>SUM(E47:S48)</f>
        <v>0</v>
      </c>
      <c r="F49" s="523"/>
      <c r="G49" s="523"/>
      <c r="H49" s="523"/>
      <c r="I49" s="523"/>
      <c r="J49" s="523"/>
      <c r="K49" s="523"/>
      <c r="L49" s="523"/>
      <c r="M49" s="523"/>
      <c r="N49" s="523"/>
      <c r="O49" s="523"/>
      <c r="P49" s="523"/>
      <c r="Q49" s="523"/>
      <c r="R49" s="523"/>
      <c r="S49" s="524"/>
      <c r="T49" s="522">
        <f>SUM(T47:AH48)</f>
        <v>0</v>
      </c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4"/>
    </row>
    <row r="50" spans="1:35" s="110" customFormat="1" ht="9.9" customHeight="1">
      <c r="A50" s="188"/>
      <c r="B50" s="188"/>
      <c r="C50" s="192"/>
      <c r="D50" s="192"/>
      <c r="E50" s="187"/>
      <c r="F50" s="187"/>
      <c r="G50" s="187"/>
      <c r="H50" s="187"/>
      <c r="I50" s="187"/>
      <c r="J50" s="187"/>
      <c r="K50" s="187"/>
      <c r="L50" s="187"/>
      <c r="M50" s="187"/>
      <c r="N50" s="191"/>
      <c r="O50" s="191"/>
      <c r="P50" s="191"/>
      <c r="Q50" s="191"/>
      <c r="R50" s="15"/>
      <c r="S50" s="15"/>
      <c r="T50" s="15"/>
      <c r="U50" s="15"/>
      <c r="V50" s="15"/>
      <c r="W50" s="14"/>
      <c r="X50" s="14"/>
      <c r="Y50" s="14"/>
      <c r="Z50" s="14"/>
      <c r="AA50" s="14"/>
      <c r="AB50" s="112"/>
      <c r="AC50" s="112"/>
      <c r="AD50" s="112"/>
      <c r="AE50" s="112"/>
      <c r="AF50" s="112"/>
      <c r="AG50" s="112"/>
      <c r="AH50" s="112"/>
      <c r="AI50" s="112"/>
    </row>
    <row r="51" spans="1:35" s="110" customFormat="1" ht="39.9" customHeight="1">
      <c r="A51" s="504" t="s">
        <v>1</v>
      </c>
      <c r="B51" s="504"/>
      <c r="C51" s="504"/>
      <c r="D51" s="504"/>
      <c r="E51" s="559" t="s">
        <v>188</v>
      </c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1"/>
      <c r="T51" s="508" t="s">
        <v>173</v>
      </c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10"/>
      <c r="AI51" s="14"/>
    </row>
    <row r="52" spans="1:35" s="110" customFormat="1" ht="11.4" customHeight="1">
      <c r="A52" s="504" t="s">
        <v>143</v>
      </c>
      <c r="B52" s="504"/>
      <c r="C52" s="504"/>
      <c r="D52" s="504"/>
      <c r="E52" s="531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3"/>
      <c r="T52" s="15"/>
      <c r="U52" s="15"/>
      <c r="V52" s="15"/>
      <c r="W52" s="15"/>
      <c r="X52" s="114"/>
      <c r="Y52" s="114"/>
      <c r="Z52" s="114"/>
      <c r="AA52" s="117"/>
      <c r="AB52" s="278"/>
      <c r="AC52" s="191"/>
      <c r="AD52" s="191"/>
      <c r="AE52" s="191"/>
      <c r="AF52" s="191"/>
      <c r="AG52" s="115"/>
      <c r="AH52" s="116"/>
      <c r="AI52" s="191"/>
    </row>
    <row r="53" spans="1:35" s="110" customFormat="1" ht="17.100000000000001" customHeight="1">
      <c r="A53" s="504"/>
      <c r="B53" s="504"/>
      <c r="C53" s="504"/>
      <c r="D53" s="504"/>
      <c r="E53" s="531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2"/>
      <c r="Q53" s="532"/>
      <c r="R53" s="532"/>
      <c r="S53" s="533"/>
      <c r="T53" s="15"/>
      <c r="X53" s="562"/>
      <c r="Y53" s="563"/>
      <c r="Z53" s="563"/>
      <c r="AA53" s="563"/>
      <c r="AB53" s="563"/>
      <c r="AC53" s="563"/>
      <c r="AD53" s="564"/>
      <c r="AG53" s="117"/>
      <c r="AH53" s="113"/>
      <c r="AI53" s="117"/>
    </row>
    <row r="54" spans="1:35" s="110" customFormat="1" ht="11.4" customHeight="1">
      <c r="A54" s="504"/>
      <c r="B54" s="504"/>
      <c r="C54" s="504"/>
      <c r="D54" s="504"/>
      <c r="E54" s="531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3"/>
      <c r="T54" s="13"/>
      <c r="W54" s="118"/>
      <c r="X54" s="558" t="s">
        <v>273</v>
      </c>
      <c r="Y54" s="558"/>
      <c r="Z54" s="558"/>
      <c r="AA54" s="558"/>
      <c r="AB54" s="558"/>
      <c r="AC54" s="558"/>
      <c r="AD54" s="558"/>
      <c r="AE54" s="118"/>
      <c r="AF54" s="118"/>
      <c r="AG54" s="118"/>
      <c r="AH54" s="119"/>
      <c r="AI54" s="117"/>
    </row>
    <row r="55" spans="1:35" s="110" customFormat="1" ht="11.4" customHeight="1">
      <c r="A55" s="504" t="s">
        <v>144</v>
      </c>
      <c r="B55" s="504"/>
      <c r="C55" s="504"/>
      <c r="D55" s="504"/>
      <c r="E55" s="531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3"/>
      <c r="T55" s="12"/>
      <c r="U55" s="12"/>
      <c r="V55" s="12"/>
      <c r="W55" s="12"/>
      <c r="X55" s="120"/>
      <c r="Y55" s="120"/>
      <c r="Z55" s="120"/>
      <c r="AA55" s="135"/>
      <c r="AB55" s="115"/>
      <c r="AC55" s="115"/>
      <c r="AD55" s="115"/>
      <c r="AE55" s="115"/>
      <c r="AF55" s="115"/>
      <c r="AG55" s="115"/>
      <c r="AH55" s="116"/>
      <c r="AI55" s="191"/>
    </row>
    <row r="56" spans="1:35" s="110" customFormat="1" ht="17.100000000000001" customHeight="1">
      <c r="A56" s="504"/>
      <c r="B56" s="504"/>
      <c r="C56" s="504"/>
      <c r="D56" s="504"/>
      <c r="E56" s="531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3"/>
      <c r="T56" s="15"/>
      <c r="X56" s="562"/>
      <c r="Y56" s="563"/>
      <c r="Z56" s="563"/>
      <c r="AA56" s="563"/>
      <c r="AB56" s="563"/>
      <c r="AC56" s="563"/>
      <c r="AD56" s="564"/>
      <c r="AG56" s="117"/>
      <c r="AH56" s="113"/>
      <c r="AI56" s="117"/>
    </row>
    <row r="57" spans="1:35" s="110" customFormat="1" ht="11.4" customHeight="1">
      <c r="A57" s="504"/>
      <c r="B57" s="504"/>
      <c r="C57" s="504"/>
      <c r="D57" s="504"/>
      <c r="E57" s="531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3"/>
      <c r="T57" s="13"/>
      <c r="W57" s="118"/>
      <c r="X57" s="558" t="s">
        <v>273</v>
      </c>
      <c r="Y57" s="558"/>
      <c r="Z57" s="558"/>
      <c r="AA57" s="558"/>
      <c r="AB57" s="558"/>
      <c r="AC57" s="558"/>
      <c r="AD57" s="558"/>
      <c r="AE57" s="118"/>
      <c r="AF57" s="118"/>
      <c r="AG57" s="118"/>
      <c r="AH57" s="119"/>
    </row>
    <row r="58" spans="1:35" s="110" customFormat="1" ht="39.9" customHeight="1">
      <c r="A58" s="504" t="s">
        <v>126</v>
      </c>
      <c r="B58" s="504"/>
      <c r="C58" s="504"/>
      <c r="D58" s="504"/>
      <c r="E58" s="522">
        <f>SUM(E52:S57)</f>
        <v>0</v>
      </c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4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4"/>
      <c r="AF58" s="14"/>
      <c r="AG58" s="14"/>
      <c r="AH58" s="14"/>
      <c r="AI58" s="14"/>
    </row>
    <row r="59" spans="1:35" s="110" customFormat="1" ht="17.100000000000001" customHeight="1">
      <c r="A59" s="557" t="s">
        <v>210</v>
      </c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209"/>
    </row>
    <row r="60" spans="1:35" s="110" customFormat="1" ht="17.100000000000001" customHeight="1">
      <c r="A60" s="521" t="s">
        <v>174</v>
      </c>
      <c r="B60" s="521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14"/>
      <c r="AA60" s="14"/>
      <c r="AB60" s="14"/>
      <c r="AC60" s="14"/>
      <c r="AD60" s="542" t="s">
        <v>5</v>
      </c>
      <c r="AE60" s="542"/>
      <c r="AF60" s="542"/>
      <c r="AG60" s="14"/>
      <c r="AH60" s="14"/>
      <c r="AI60" s="14"/>
    </row>
    <row r="61" spans="1:35" s="110" customFormat="1" ht="17.100000000000001" customHeight="1">
      <c r="A61" s="521" t="s">
        <v>175</v>
      </c>
      <c r="B61" s="521"/>
      <c r="C61" s="521"/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109"/>
      <c r="AC61" s="109"/>
      <c r="AD61" s="109"/>
      <c r="AE61" s="234"/>
      <c r="AF61" s="109"/>
      <c r="AG61" s="109"/>
      <c r="AH61" s="109"/>
      <c r="AI61" s="109"/>
    </row>
    <row r="62" spans="1:35" s="110" customFormat="1" ht="17.100000000000001" customHeight="1">
      <c r="A62" s="521" t="s">
        <v>176</v>
      </c>
      <c r="B62" s="521"/>
      <c r="C62" s="521"/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109"/>
      <c r="AC62" s="109"/>
      <c r="AD62" s="109"/>
      <c r="AE62" s="234"/>
      <c r="AF62" s="109"/>
      <c r="AG62" s="109"/>
      <c r="AH62" s="109"/>
      <c r="AI62" s="109"/>
    </row>
    <row r="63" spans="1:35" s="110" customFormat="1" ht="17.100000000000001" customHeight="1">
      <c r="A63" s="521" t="s">
        <v>177</v>
      </c>
      <c r="B63" s="521"/>
      <c r="C63" s="521"/>
      <c r="D63" s="521"/>
      <c r="E63" s="521"/>
      <c r="F63" s="521"/>
      <c r="G63" s="521"/>
      <c r="H63" s="521"/>
      <c r="I63" s="521"/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109"/>
      <c r="AC63" s="109"/>
      <c r="AD63" s="109"/>
      <c r="AE63" s="105" t="str">
        <f>IF(AE61="x","",IF(AE62="x","","x"))</f>
        <v>x</v>
      </c>
      <c r="AF63" s="109"/>
      <c r="AG63" s="109"/>
      <c r="AH63" s="109"/>
      <c r="AI63" s="109"/>
    </row>
    <row r="64" spans="1:35" s="110" customFormat="1" ht="9.9" customHeight="1">
      <c r="A64" s="209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109"/>
      <c r="AC64" s="109"/>
      <c r="AD64" s="109"/>
      <c r="AE64" s="210"/>
      <c r="AF64" s="109"/>
      <c r="AG64" s="109"/>
      <c r="AH64" s="109"/>
      <c r="AI64" s="109"/>
    </row>
    <row r="65" spans="1:35" s="110" customFormat="1" ht="54" customHeight="1">
      <c r="A65" s="14"/>
      <c r="B65" s="504" t="s">
        <v>178</v>
      </c>
      <c r="C65" s="504"/>
      <c r="D65" s="504"/>
      <c r="E65" s="504"/>
      <c r="F65" s="504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100"/>
      <c r="R65" s="100"/>
      <c r="S65" s="14"/>
      <c r="T65" s="504" t="s">
        <v>179</v>
      </c>
      <c r="U65" s="504"/>
      <c r="V65" s="504"/>
      <c r="W65" s="504"/>
      <c r="X65" s="504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109"/>
    </row>
    <row r="66" spans="1:35" s="110" customFormat="1" ht="9.9" customHeight="1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111"/>
      <c r="AI66" s="209"/>
    </row>
    <row r="67" spans="1:35" s="110" customFormat="1" ht="15.75" customHeight="1">
      <c r="A67" s="521" t="s">
        <v>348</v>
      </c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0" t="s">
        <v>5</v>
      </c>
      <c r="V67" s="520"/>
      <c r="W67" s="260"/>
      <c r="X67" s="542" t="s">
        <v>211</v>
      </c>
      <c r="Y67" s="542"/>
      <c r="Z67" s="542"/>
      <c r="AA67" s="542"/>
      <c r="AB67" s="542"/>
      <c r="AC67" s="542"/>
      <c r="AD67" s="542"/>
      <c r="AE67" s="543"/>
      <c r="AF67" s="543"/>
      <c r="AG67" s="543"/>
      <c r="AH67" s="543"/>
      <c r="AI67" s="543"/>
    </row>
    <row r="68" spans="1:35" ht="89.25" customHeight="1">
      <c r="A68" s="544" t="s">
        <v>478</v>
      </c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</row>
    <row r="69" spans="1:35" s="121" customFormat="1" ht="48" customHeight="1">
      <c r="A69" s="535" t="s">
        <v>494</v>
      </c>
      <c r="B69" s="535"/>
      <c r="C69" s="535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</row>
    <row r="70" spans="1:35" ht="12" customHeight="1"/>
    <row r="71" spans="1:35" hidden="1"/>
    <row r="74" spans="1:35" ht="12.75" hidden="1" customHeight="1"/>
    <row r="75" spans="1:35" hidden="1">
      <c r="C75" s="106" t="s">
        <v>37</v>
      </c>
    </row>
    <row r="76" spans="1:35" hidden="1">
      <c r="C76" s="106" t="s">
        <v>36</v>
      </c>
    </row>
    <row r="77" spans="1:35" hidden="1">
      <c r="C77" s="122" t="s">
        <v>22</v>
      </c>
    </row>
    <row r="78" spans="1:35" hidden="1">
      <c r="C78" s="101" t="s">
        <v>23</v>
      </c>
    </row>
    <row r="79" spans="1:35" hidden="1">
      <c r="C79" s="101" t="s">
        <v>24</v>
      </c>
    </row>
    <row r="80" spans="1:35" hidden="1">
      <c r="C80" s="101" t="s">
        <v>25</v>
      </c>
    </row>
    <row r="81" spans="3:3" hidden="1">
      <c r="C81" s="101" t="s">
        <v>26</v>
      </c>
    </row>
    <row r="82" spans="3:3" hidden="1">
      <c r="C82" s="101" t="s">
        <v>27</v>
      </c>
    </row>
    <row r="83" spans="3:3" hidden="1">
      <c r="C83" s="101" t="s">
        <v>28</v>
      </c>
    </row>
    <row r="84" spans="3:3" hidden="1">
      <c r="C84" s="101" t="s">
        <v>29</v>
      </c>
    </row>
    <row r="85" spans="3:3" hidden="1"/>
    <row r="86" spans="3:3" hidden="1">
      <c r="C86" s="59" t="s">
        <v>37</v>
      </c>
    </row>
    <row r="87" spans="3:3" hidden="1">
      <c r="C87" s="59" t="s">
        <v>21</v>
      </c>
    </row>
    <row r="88" spans="3:3" hidden="1">
      <c r="C88" s="59" t="s">
        <v>38</v>
      </c>
    </row>
    <row r="89" spans="3:3" hidden="1">
      <c r="C89" s="59" t="s">
        <v>35</v>
      </c>
    </row>
    <row r="90" spans="3:3" hidden="1">
      <c r="C90" s="59" t="s">
        <v>34</v>
      </c>
    </row>
    <row r="91" spans="3:3" hidden="1">
      <c r="C91" s="59" t="s">
        <v>33</v>
      </c>
    </row>
    <row r="92" spans="3:3" hidden="1">
      <c r="C92" s="59" t="s">
        <v>32</v>
      </c>
    </row>
    <row r="93" spans="3:3" hidden="1">
      <c r="C93" s="59" t="s">
        <v>31</v>
      </c>
    </row>
    <row r="94" spans="3:3" hidden="1">
      <c r="C94" s="59" t="s">
        <v>30</v>
      </c>
    </row>
    <row r="95" spans="3:3" hidden="1"/>
    <row r="96" spans="3:3" hidden="1">
      <c r="C96" s="106" t="s">
        <v>37</v>
      </c>
    </row>
    <row r="97" spans="3:3" hidden="1">
      <c r="C97" s="106" t="s">
        <v>8</v>
      </c>
    </row>
    <row r="98" spans="3:3" hidden="1">
      <c r="C98" s="59" t="s">
        <v>7</v>
      </c>
    </row>
    <row r="99" spans="3:3" hidden="1">
      <c r="C99" s="58" t="s">
        <v>9</v>
      </c>
    </row>
    <row r="100" spans="3:3" hidden="1">
      <c r="C100" s="59" t="s">
        <v>10</v>
      </c>
    </row>
    <row r="101" spans="3:3" hidden="1">
      <c r="C101" s="59" t="s">
        <v>11</v>
      </c>
    </row>
    <row r="102" spans="3:3" hidden="1">
      <c r="C102" s="59" t="s">
        <v>12</v>
      </c>
    </row>
    <row r="103" spans="3:3" hidden="1">
      <c r="C103" s="59" t="s">
        <v>13</v>
      </c>
    </row>
    <row r="104" spans="3:3" hidden="1">
      <c r="C104" s="123" t="s">
        <v>19</v>
      </c>
    </row>
    <row r="105" spans="3:3" hidden="1">
      <c r="C105" s="59" t="s">
        <v>14</v>
      </c>
    </row>
    <row r="106" spans="3:3" hidden="1">
      <c r="C106" s="59" t="s">
        <v>15</v>
      </c>
    </row>
    <row r="107" spans="3:3" hidden="1">
      <c r="C107" s="59" t="s">
        <v>20</v>
      </c>
    </row>
    <row r="108" spans="3:3" hidden="1">
      <c r="C108" s="59" t="s">
        <v>16</v>
      </c>
    </row>
    <row r="109" spans="3:3" hidden="1">
      <c r="C109" s="59" t="s">
        <v>18</v>
      </c>
    </row>
    <row r="110" spans="3:3" hidden="1">
      <c r="C110" s="123" t="s">
        <v>17</v>
      </c>
    </row>
    <row r="111" spans="3:3" hidden="1"/>
    <row r="112" spans="3:3" hidden="1">
      <c r="C112" s="59" t="s">
        <v>67</v>
      </c>
    </row>
    <row r="113" spans="3:3" hidden="1">
      <c r="C113" s="59" t="s">
        <v>39</v>
      </c>
    </row>
    <row r="114" spans="3:3" hidden="1">
      <c r="C114" s="59" t="s">
        <v>40</v>
      </c>
    </row>
    <row r="115" spans="3:3" hidden="1">
      <c r="C115" s="59" t="s">
        <v>41</v>
      </c>
    </row>
    <row r="116" spans="3:3" hidden="1">
      <c r="C116" s="59" t="s">
        <v>42</v>
      </c>
    </row>
    <row r="117" spans="3:3" hidden="1">
      <c r="C117" s="59" t="s">
        <v>43</v>
      </c>
    </row>
    <row r="118" spans="3:3" hidden="1">
      <c r="C118" s="59" t="s">
        <v>44</v>
      </c>
    </row>
    <row r="119" spans="3:3" hidden="1">
      <c r="C119" s="59" t="s">
        <v>45</v>
      </c>
    </row>
    <row r="120" spans="3:3" hidden="1">
      <c r="C120" s="59" t="s">
        <v>46</v>
      </c>
    </row>
    <row r="121" spans="3:3" hidden="1">
      <c r="C121" s="59" t="s">
        <v>47</v>
      </c>
    </row>
    <row r="122" spans="3:3" hidden="1">
      <c r="C122" s="59" t="s">
        <v>48</v>
      </c>
    </row>
    <row r="123" spans="3:3" hidden="1">
      <c r="C123" s="59" t="s">
        <v>49</v>
      </c>
    </row>
    <row r="124" spans="3:3" hidden="1">
      <c r="C124" s="59" t="s">
        <v>50</v>
      </c>
    </row>
    <row r="125" spans="3:3" hidden="1">
      <c r="C125" s="59" t="s">
        <v>51</v>
      </c>
    </row>
    <row r="126" spans="3:3" hidden="1">
      <c r="C126" s="59" t="s">
        <v>52</v>
      </c>
    </row>
    <row r="127" spans="3:3" hidden="1">
      <c r="C127" s="59" t="s">
        <v>53</v>
      </c>
    </row>
    <row r="128" spans="3:3" hidden="1">
      <c r="C128" s="59" t="s">
        <v>54</v>
      </c>
    </row>
    <row r="129" spans="3:3" hidden="1">
      <c r="C129" s="59" t="s">
        <v>55</v>
      </c>
    </row>
    <row r="130" spans="3:3" hidden="1">
      <c r="C130" s="59" t="s">
        <v>56</v>
      </c>
    </row>
    <row r="131" spans="3:3" hidden="1">
      <c r="C131" s="59" t="s">
        <v>57</v>
      </c>
    </row>
    <row r="132" spans="3:3" hidden="1">
      <c r="C132" s="59" t="s">
        <v>58</v>
      </c>
    </row>
    <row r="133" spans="3:3" hidden="1">
      <c r="C133" s="59" t="s">
        <v>59</v>
      </c>
    </row>
    <row r="134" spans="3:3" hidden="1">
      <c r="C134" s="59" t="s">
        <v>60</v>
      </c>
    </row>
    <row r="135" spans="3:3" hidden="1">
      <c r="C135" s="59" t="s">
        <v>61</v>
      </c>
    </row>
    <row r="136" spans="3:3" hidden="1">
      <c r="C136" s="59" t="s">
        <v>62</v>
      </c>
    </row>
    <row r="137" spans="3:3" hidden="1">
      <c r="C137" s="59" t="s">
        <v>63</v>
      </c>
    </row>
    <row r="138" spans="3:3" hidden="1">
      <c r="C138" s="59" t="s">
        <v>64</v>
      </c>
    </row>
    <row r="139" spans="3:3" hidden="1">
      <c r="C139" s="59" t="s">
        <v>65</v>
      </c>
    </row>
    <row r="140" spans="3:3" hidden="1">
      <c r="C140" s="59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9" t="s">
        <v>280</v>
      </c>
    </row>
    <row r="147" spans="2:3" hidden="1"/>
    <row r="148" spans="2:3" hidden="1">
      <c r="C148" s="59" t="s">
        <v>68</v>
      </c>
    </row>
    <row r="149" spans="2:3" hidden="1">
      <c r="C149" s="59" t="s">
        <v>151</v>
      </c>
    </row>
    <row r="150" spans="2:3" hidden="1">
      <c r="C150" s="59" t="s">
        <v>152</v>
      </c>
    </row>
    <row r="151" spans="2:3" hidden="1">
      <c r="C151" s="59" t="s">
        <v>153</v>
      </c>
    </row>
    <row r="152" spans="2:3" hidden="1">
      <c r="C152" s="59" t="s">
        <v>154</v>
      </c>
    </row>
    <row r="153" spans="2:3" hidden="1">
      <c r="C153" s="59" t="s">
        <v>155</v>
      </c>
    </row>
    <row r="154" spans="2:3" hidden="1">
      <c r="C154" s="59" t="s">
        <v>156</v>
      </c>
    </row>
    <row r="155" spans="2:3" hidden="1"/>
    <row r="156" spans="2:3" hidden="1">
      <c r="C156" s="59" t="s">
        <v>68</v>
      </c>
    </row>
    <row r="157" spans="2:3" hidden="1">
      <c r="C157" s="59" t="s">
        <v>157</v>
      </c>
    </row>
    <row r="158" spans="2:3" hidden="1">
      <c r="C158" s="59" t="s">
        <v>158</v>
      </c>
    </row>
    <row r="159" spans="2:3" hidden="1">
      <c r="C159" s="59" t="s">
        <v>159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topLeftCell="A10" zoomScale="85" zoomScaleNormal="100" zoomScaleSheetLayoutView="85" zoomScalePageLayoutView="110" workbookViewId="0">
      <selection activeCell="B9" sqref="B9:AE9"/>
    </sheetView>
  </sheetViews>
  <sheetFormatPr defaultColWidth="9.109375" defaultRowHeight="13.2"/>
  <cols>
    <col min="1" max="1" width="9.44140625" style="11" customWidth="1"/>
    <col min="2" max="2" width="33.5546875" style="11" customWidth="1"/>
    <col min="3" max="3" width="11.44140625" style="11" customWidth="1"/>
    <col min="4" max="4" width="5.6640625" style="11" customWidth="1"/>
    <col min="5" max="5" width="6.5546875" style="11" customWidth="1"/>
    <col min="6" max="6" width="11" style="11" customWidth="1"/>
    <col min="7" max="7" width="12.5546875" style="11" customWidth="1"/>
    <col min="8" max="8" width="62.6640625" style="11" customWidth="1"/>
    <col min="9" max="9" width="6.6640625" style="11" customWidth="1"/>
    <col min="10" max="16384" width="9.109375" style="11"/>
  </cols>
  <sheetData>
    <row r="1" spans="1:10" ht="15.75" customHeight="1">
      <c r="A1" s="573" t="s">
        <v>200</v>
      </c>
      <c r="B1" s="573"/>
      <c r="C1" s="573"/>
      <c r="D1" s="573"/>
      <c r="E1" s="573"/>
      <c r="F1" s="573"/>
      <c r="G1" s="573"/>
      <c r="H1" s="574"/>
    </row>
    <row r="2" spans="1:10" ht="66" customHeight="1">
      <c r="A2" s="214" t="s">
        <v>349</v>
      </c>
      <c r="B2" s="214" t="s">
        <v>70</v>
      </c>
      <c r="C2" s="212" t="s">
        <v>189</v>
      </c>
      <c r="D2" s="214" t="s">
        <v>3</v>
      </c>
      <c r="E2" s="214" t="s">
        <v>212</v>
      </c>
      <c r="F2" s="214" t="s">
        <v>71</v>
      </c>
      <c r="G2" s="214" t="s">
        <v>72</v>
      </c>
      <c r="H2" s="214" t="s">
        <v>110</v>
      </c>
    </row>
    <row r="3" spans="1:10" ht="12.75" customHeight="1">
      <c r="A3" s="213">
        <v>1</v>
      </c>
      <c r="B3" s="218">
        <v>2</v>
      </c>
      <c r="C3" s="218">
        <v>3</v>
      </c>
      <c r="D3" s="213">
        <v>4</v>
      </c>
      <c r="E3" s="213">
        <v>5</v>
      </c>
      <c r="F3" s="213">
        <v>6</v>
      </c>
      <c r="G3" s="213">
        <v>7</v>
      </c>
      <c r="H3" s="213">
        <v>8</v>
      </c>
    </row>
    <row r="4" spans="1:10" ht="33.9" customHeight="1">
      <c r="A4" s="216"/>
      <c r="B4" s="235"/>
      <c r="C4" s="216"/>
      <c r="D4" s="216"/>
      <c r="E4" s="238"/>
      <c r="F4" s="238"/>
      <c r="G4" s="239">
        <f>E4*F4</f>
        <v>0</v>
      </c>
      <c r="H4" s="235"/>
    </row>
    <row r="5" spans="1:10" ht="33.9" customHeight="1">
      <c r="A5" s="216"/>
      <c r="B5" s="235"/>
      <c r="C5" s="216"/>
      <c r="D5" s="216"/>
      <c r="E5" s="238"/>
      <c r="F5" s="238"/>
      <c r="G5" s="239">
        <f t="shared" ref="G5:G13" si="0">E5*F5</f>
        <v>0</v>
      </c>
      <c r="H5" s="235"/>
    </row>
    <row r="6" spans="1:10" ht="33.9" customHeight="1">
      <c r="A6" s="216"/>
      <c r="B6" s="235"/>
      <c r="C6" s="216"/>
      <c r="D6" s="216"/>
      <c r="E6" s="238"/>
      <c r="F6" s="238"/>
      <c r="G6" s="239">
        <f t="shared" si="0"/>
        <v>0</v>
      </c>
      <c r="H6" s="235"/>
    </row>
    <row r="7" spans="1:10" ht="33.9" customHeight="1">
      <c r="A7" s="216"/>
      <c r="B7" s="235"/>
      <c r="C7" s="216"/>
      <c r="D7" s="216"/>
      <c r="E7" s="238"/>
      <c r="F7" s="238"/>
      <c r="G7" s="239">
        <f t="shared" si="0"/>
        <v>0</v>
      </c>
      <c r="H7" s="235"/>
    </row>
    <row r="8" spans="1:10" ht="33.9" customHeight="1">
      <c r="A8" s="216"/>
      <c r="B8" s="235"/>
      <c r="C8" s="216"/>
      <c r="D8" s="216"/>
      <c r="E8" s="238"/>
      <c r="F8" s="238"/>
      <c r="G8" s="239">
        <f t="shared" si="0"/>
        <v>0</v>
      </c>
      <c r="H8" s="235"/>
    </row>
    <row r="9" spans="1:10" ht="33.9" customHeight="1">
      <c r="A9" s="216"/>
      <c r="B9" s="235"/>
      <c r="C9" s="216"/>
      <c r="D9" s="216"/>
      <c r="E9" s="238"/>
      <c r="F9" s="238"/>
      <c r="G9" s="239">
        <f t="shared" si="0"/>
        <v>0</v>
      </c>
      <c r="H9" s="235"/>
    </row>
    <row r="10" spans="1:10" ht="33.9" customHeight="1">
      <c r="A10" s="216"/>
      <c r="B10" s="235"/>
      <c r="C10" s="216"/>
      <c r="D10" s="216"/>
      <c r="E10" s="238"/>
      <c r="F10" s="238"/>
      <c r="G10" s="239">
        <f t="shared" si="0"/>
        <v>0</v>
      </c>
      <c r="H10" s="235"/>
    </row>
    <row r="11" spans="1:10" ht="33.9" customHeight="1">
      <c r="A11" s="216"/>
      <c r="B11" s="235"/>
      <c r="C11" s="216"/>
      <c r="D11" s="216"/>
      <c r="E11" s="238"/>
      <c r="F11" s="238"/>
      <c r="G11" s="239">
        <f t="shared" si="0"/>
        <v>0</v>
      </c>
      <c r="H11" s="235"/>
    </row>
    <row r="12" spans="1:10" ht="33.9" customHeight="1">
      <c r="A12" s="216"/>
      <c r="B12" s="235"/>
      <c r="C12" s="216"/>
      <c r="D12" s="216"/>
      <c r="E12" s="238"/>
      <c r="F12" s="238"/>
      <c r="G12" s="239">
        <f t="shared" si="0"/>
        <v>0</v>
      </c>
      <c r="H12" s="235"/>
    </row>
    <row r="13" spans="1:10" s="1" customFormat="1" ht="33.9" customHeight="1">
      <c r="A13" s="216"/>
      <c r="B13" s="236"/>
      <c r="C13" s="216"/>
      <c r="D13" s="237"/>
      <c r="E13" s="240"/>
      <c r="F13" s="240"/>
      <c r="G13" s="239">
        <f t="shared" si="0"/>
        <v>0</v>
      </c>
      <c r="H13" s="236"/>
    </row>
    <row r="14" spans="1:10" ht="33.9" customHeight="1">
      <c r="A14" s="2"/>
      <c r="B14" s="10"/>
      <c r="C14" s="3"/>
      <c r="D14" s="4"/>
      <c r="E14" s="4"/>
      <c r="F14" s="5" t="s">
        <v>73</v>
      </c>
      <c r="G14" s="239">
        <f ca="1">SUM(G4:OFFSET(RazemBVI,-1,6))</f>
        <v>0</v>
      </c>
      <c r="H14" s="4"/>
      <c r="J14" s="257" t="s">
        <v>379</v>
      </c>
    </row>
    <row r="15" spans="1:10" ht="8.25" customHeight="1">
      <c r="A15" s="6"/>
      <c r="B15" s="7"/>
      <c r="C15" s="8"/>
      <c r="D15" s="9"/>
      <c r="E15" s="9"/>
      <c r="F15" s="9"/>
      <c r="G15" s="9"/>
      <c r="H15" s="9"/>
    </row>
    <row r="16" spans="1:10" s="219" customFormat="1">
      <c r="A16" s="52" t="s">
        <v>350</v>
      </c>
      <c r="B16" s="52"/>
      <c r="C16" s="52"/>
      <c r="D16" s="52"/>
      <c r="E16" s="52"/>
      <c r="F16" s="52"/>
      <c r="G16" s="52"/>
      <c r="H16" s="52"/>
      <c r="J16" s="255" t="s">
        <v>380</v>
      </c>
    </row>
    <row r="17" s="219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8" zoomScale="85" zoomScaleNormal="100" zoomScaleSheetLayoutView="85" workbookViewId="0">
      <selection activeCell="B9" sqref="B9:AE9"/>
    </sheetView>
  </sheetViews>
  <sheetFormatPr defaultColWidth="9.109375" defaultRowHeight="13.2"/>
  <cols>
    <col min="1" max="1" width="3.33203125" style="51" customWidth="1"/>
    <col min="2" max="20" width="3" style="51" customWidth="1"/>
    <col min="21" max="31" width="3.88671875" style="51" customWidth="1"/>
    <col min="32" max="32" width="3.33203125" style="51" customWidth="1"/>
    <col min="33" max="16384" width="9.109375" style="17"/>
  </cols>
  <sheetData>
    <row r="1" spans="1:35" ht="5.25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4"/>
      <c r="AG1" s="16"/>
      <c r="AH1" s="16"/>
      <c r="AI1" s="16"/>
    </row>
    <row r="2" spans="1:35" ht="15.75" customHeight="1">
      <c r="A2" s="576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26"/>
      <c r="Y2" s="26"/>
      <c r="Z2" s="26"/>
      <c r="AA2" s="578" t="s">
        <v>274</v>
      </c>
      <c r="AB2" s="579"/>
      <c r="AC2" s="579"/>
      <c r="AD2" s="579"/>
      <c r="AE2" s="580"/>
      <c r="AF2" s="27"/>
      <c r="AG2" s="18"/>
      <c r="AH2" s="18"/>
      <c r="AI2" s="19"/>
    </row>
    <row r="3" spans="1:35" ht="4.5" customHeight="1">
      <c r="A3" s="29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92"/>
      <c r="AG3" s="18"/>
      <c r="AH3" s="18"/>
      <c r="AI3" s="20"/>
    </row>
    <row r="4" spans="1:35" ht="57.6" customHeight="1">
      <c r="A4" s="581" t="s">
        <v>373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3"/>
      <c r="AG4" s="21"/>
      <c r="AH4" s="21"/>
      <c r="AI4" s="22"/>
    </row>
    <row r="5" spans="1:35" ht="6.75" customHeight="1">
      <c r="A5" s="28"/>
      <c r="B5" s="29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194"/>
      <c r="AG5" s="21"/>
      <c r="AH5" s="21"/>
      <c r="AI5" s="20"/>
    </row>
    <row r="6" spans="1:35" ht="6.6" hidden="1" customHeight="1">
      <c r="A6" s="3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31"/>
      <c r="AG6" s="23"/>
      <c r="AH6" s="24"/>
    </row>
    <row r="7" spans="1:35" ht="48" customHeight="1">
      <c r="A7" s="3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6"/>
      <c r="V7" s="293"/>
      <c r="W7" s="293"/>
      <c r="X7" s="293"/>
      <c r="Y7" s="293"/>
      <c r="Z7" s="293"/>
      <c r="AA7" s="293"/>
      <c r="AB7" s="293"/>
      <c r="AC7" s="293"/>
      <c r="AD7" s="293"/>
      <c r="AE7" s="34"/>
      <c r="AF7" s="35"/>
    </row>
    <row r="8" spans="1:35" ht="15" customHeight="1">
      <c r="A8" s="32"/>
      <c r="B8" s="466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8"/>
      <c r="V8" s="293"/>
      <c r="W8" s="293"/>
      <c r="X8" s="293"/>
      <c r="Y8" s="293"/>
      <c r="Z8" s="293"/>
      <c r="AA8" s="293"/>
      <c r="AB8" s="293"/>
      <c r="AC8" s="293"/>
      <c r="AD8" s="293"/>
      <c r="AE8" s="34"/>
      <c r="AF8" s="35"/>
    </row>
    <row r="9" spans="1:35" ht="24" customHeight="1">
      <c r="A9" s="32"/>
      <c r="B9" s="587" t="s">
        <v>463</v>
      </c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8"/>
      <c r="U9" s="588"/>
      <c r="V9" s="293"/>
      <c r="W9" s="293"/>
      <c r="X9" s="293"/>
      <c r="Y9" s="293"/>
      <c r="Z9" s="293"/>
      <c r="AA9" s="293"/>
      <c r="AB9" s="293"/>
      <c r="AC9" s="293"/>
      <c r="AD9" s="293"/>
      <c r="AE9" s="34"/>
      <c r="AF9" s="35"/>
    </row>
    <row r="10" spans="1:35" ht="3.6" hidden="1" customHeight="1">
      <c r="A10" s="3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37"/>
      <c r="V10" s="293"/>
      <c r="W10" s="293"/>
      <c r="X10" s="293"/>
      <c r="Y10" s="293"/>
      <c r="Z10" s="293"/>
      <c r="AA10" s="293"/>
      <c r="AB10" s="293"/>
      <c r="AC10" s="293"/>
      <c r="AD10" s="293"/>
      <c r="AE10" s="34"/>
      <c r="AF10" s="35"/>
    </row>
    <row r="11" spans="1:35" ht="12.75" customHeight="1">
      <c r="A11" s="32"/>
      <c r="B11" s="589" t="s">
        <v>122</v>
      </c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38"/>
    </row>
    <row r="12" spans="1:35" ht="10.199999999999999" customHeight="1">
      <c r="A12" s="32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38"/>
    </row>
    <row r="13" spans="1:35" ht="0.6" customHeight="1">
      <c r="A13" s="3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</row>
    <row r="14" spans="1:35" ht="14.4">
      <c r="A14" s="30"/>
      <c r="B14" s="590" t="s">
        <v>460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39"/>
    </row>
    <row r="15" spans="1:35" ht="36" customHeight="1">
      <c r="A15" s="30"/>
      <c r="B15" s="584" t="s">
        <v>125</v>
      </c>
      <c r="C15" s="585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585"/>
      <c r="AE15" s="586"/>
      <c r="AF15" s="42"/>
    </row>
    <row r="16" spans="1:35" ht="18" customHeight="1">
      <c r="A16" s="30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8"/>
      <c r="AF16" s="42"/>
    </row>
    <row r="17" spans="1:32">
      <c r="A17" s="30"/>
      <c r="B17" s="591" t="s">
        <v>123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39"/>
    </row>
    <row r="18" spans="1:32" ht="1.95" customHeight="1">
      <c r="A18" s="30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39"/>
    </row>
    <row r="19" spans="1:32" ht="15" customHeight="1">
      <c r="A19" s="30"/>
      <c r="B19" s="422" t="s">
        <v>98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05"/>
      <c r="AE19" s="205"/>
      <c r="AF19" s="194"/>
    </row>
    <row r="20" spans="1:32" ht="36" customHeight="1">
      <c r="A20" s="30"/>
      <c r="B20" s="593" t="str">
        <f>IF([4]B_I_II!B47="","",[4]B_I_II!B47)</f>
        <v/>
      </c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5"/>
      <c r="AF20" s="44"/>
    </row>
    <row r="21" spans="1:32" ht="15" customHeight="1">
      <c r="A21" s="30"/>
      <c r="B21" s="596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8"/>
      <c r="AF21" s="44"/>
    </row>
    <row r="22" spans="1:32">
      <c r="A22" s="30"/>
      <c r="B22" s="575" t="s">
        <v>180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45"/>
    </row>
    <row r="23" spans="1:32" ht="7.5" customHeight="1">
      <c r="A23" s="3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</row>
    <row r="24" spans="1:32" ht="15" customHeight="1">
      <c r="A24" s="30"/>
      <c r="B24" s="422" t="s">
        <v>291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196"/>
    </row>
    <row r="25" spans="1:32" ht="48" customHeight="1">
      <c r="A25" s="30"/>
      <c r="B25" s="593" t="str">
        <f>IF([4]B_III!A26="","",[4]B_III!A26)</f>
        <v/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5"/>
      <c r="AF25" s="48"/>
    </row>
    <row r="26" spans="1:32" ht="18" customHeight="1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8"/>
      <c r="AF26" s="44"/>
    </row>
    <row r="27" spans="1:32">
      <c r="A27" s="30"/>
      <c r="B27" s="601" t="s">
        <v>124</v>
      </c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49"/>
    </row>
    <row r="28" spans="1:32" ht="7.5" customHeight="1">
      <c r="A28" s="30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49"/>
    </row>
    <row r="29" spans="1:32" ht="12.75" customHeight="1">
      <c r="A29" s="30"/>
      <c r="B29" s="602" t="s">
        <v>376</v>
      </c>
      <c r="C29" s="602"/>
      <c r="D29" s="602"/>
      <c r="E29" s="602"/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602"/>
      <c r="V29" s="602"/>
      <c r="W29" s="602"/>
      <c r="X29" s="602"/>
      <c r="Y29" s="602"/>
      <c r="Z29" s="602"/>
      <c r="AA29" s="602"/>
      <c r="AB29" s="602"/>
      <c r="AC29" s="602"/>
      <c r="AD29" s="602"/>
      <c r="AE29" s="602"/>
      <c r="AF29" s="194"/>
    </row>
    <row r="30" spans="1:32">
      <c r="A30" s="30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02"/>
      <c r="V30" s="602"/>
      <c r="W30" s="602"/>
      <c r="X30" s="602"/>
      <c r="Y30" s="602"/>
      <c r="Z30" s="602"/>
      <c r="AA30" s="602"/>
      <c r="AB30" s="602"/>
      <c r="AC30" s="602"/>
      <c r="AD30" s="602"/>
      <c r="AE30" s="602"/>
      <c r="AF30" s="194"/>
    </row>
    <row r="31" spans="1:32">
      <c r="A31" s="30"/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194"/>
    </row>
    <row r="32" spans="1:32" ht="12.6" customHeight="1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44"/>
    </row>
    <row r="33" spans="1:32" ht="10.95" hidden="1" customHeight="1">
      <c r="A33" s="30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  <c r="AC33" s="603"/>
      <c r="AD33" s="603"/>
      <c r="AE33" s="603"/>
      <c r="AF33" s="44"/>
    </row>
    <row r="34" spans="1:32" ht="4.2" hidden="1" customHeight="1">
      <c r="A34" s="30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44"/>
    </row>
    <row r="35" spans="1:32" ht="16.95" hidden="1" customHeight="1">
      <c r="A35" s="30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3"/>
      <c r="AE35" s="603"/>
      <c r="AF35" s="44"/>
    </row>
    <row r="36" spans="1:32" ht="46.95" hidden="1" customHeight="1">
      <c r="A36" s="30"/>
      <c r="B36" s="603"/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44"/>
    </row>
    <row r="37" spans="1:32" ht="10.199999999999999" hidden="1" customHeight="1">
      <c r="A37" s="3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31"/>
    </row>
    <row r="38" spans="1:32" ht="18.75" customHeight="1">
      <c r="A38" s="30"/>
      <c r="B38" s="336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8"/>
      <c r="N38" s="338"/>
      <c r="O38" s="338"/>
      <c r="P38" s="338"/>
      <c r="Q38" s="338"/>
      <c r="R38" s="338"/>
      <c r="S38" s="339"/>
      <c r="T38" s="280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31"/>
    </row>
    <row r="39" spans="1:32" ht="21.75" customHeight="1">
      <c r="A39" s="30"/>
      <c r="B39" s="340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2"/>
      <c r="N39" s="342"/>
      <c r="O39" s="342"/>
      <c r="P39" s="342"/>
      <c r="Q39" s="342"/>
      <c r="R39" s="342"/>
      <c r="S39" s="343"/>
      <c r="T39" s="280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31"/>
    </row>
    <row r="40" spans="1:32" ht="15.9" customHeight="1">
      <c r="A40" s="30"/>
      <c r="B40" s="340"/>
      <c r="C40" s="613"/>
      <c r="D40" s="613"/>
      <c r="E40" s="613"/>
      <c r="F40" s="613"/>
      <c r="G40" s="613"/>
      <c r="H40" s="344"/>
      <c r="I40" s="345"/>
      <c r="J40" s="345"/>
      <c r="K40" s="346" t="s">
        <v>292</v>
      </c>
      <c r="L40" s="345"/>
      <c r="M40" s="345"/>
      <c r="N40" s="346" t="s">
        <v>292</v>
      </c>
      <c r="O40" s="345"/>
      <c r="P40" s="345"/>
      <c r="Q40" s="347"/>
      <c r="R40" s="347"/>
      <c r="S40" s="343"/>
      <c r="T40" s="280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31"/>
    </row>
    <row r="41" spans="1:32" ht="21.75" customHeight="1">
      <c r="A41" s="30"/>
      <c r="B41" s="348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  <c r="N41" s="350"/>
      <c r="O41" s="350"/>
      <c r="P41" s="350"/>
      <c r="Q41" s="350"/>
      <c r="R41" s="350"/>
      <c r="S41" s="351"/>
      <c r="T41" s="280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31"/>
    </row>
    <row r="42" spans="1:32" ht="45" customHeight="1">
      <c r="A42" s="30"/>
      <c r="B42" s="614" t="s">
        <v>0</v>
      </c>
      <c r="C42" s="614"/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280"/>
      <c r="U42" s="615" t="s">
        <v>374</v>
      </c>
      <c r="V42" s="615"/>
      <c r="W42" s="615"/>
      <c r="X42" s="615"/>
      <c r="Y42" s="615"/>
      <c r="Z42" s="615"/>
      <c r="AA42" s="615"/>
      <c r="AB42" s="615"/>
      <c r="AC42" s="615"/>
      <c r="AD42" s="615"/>
      <c r="AE42" s="615"/>
      <c r="AF42" s="31"/>
    </row>
    <row r="43" spans="1:32" ht="15.6" customHeight="1">
      <c r="A43" s="616" t="s">
        <v>410</v>
      </c>
      <c r="B43" s="617"/>
      <c r="C43" s="617"/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  <c r="AC43" s="617"/>
      <c r="AD43" s="617"/>
      <c r="AE43" s="617"/>
      <c r="AF43" s="618"/>
    </row>
    <row r="44" spans="1:32" ht="7.95" customHeight="1">
      <c r="A44" s="616"/>
      <c r="B44" s="617"/>
      <c r="C44" s="617"/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7"/>
      <c r="AD44" s="617"/>
      <c r="AE44" s="617"/>
      <c r="AF44" s="618"/>
    </row>
    <row r="45" spans="1:32" ht="7.2" customHeight="1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3"/>
    </row>
    <row r="46" spans="1:32" ht="24.6" customHeight="1">
      <c r="A46" s="281"/>
      <c r="B46" s="619" t="s">
        <v>382</v>
      </c>
      <c r="C46" s="600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0"/>
      <c r="AE46" s="600"/>
      <c r="AF46" s="620"/>
    </row>
    <row r="47" spans="1:32" ht="12" customHeight="1">
      <c r="A47" s="272" t="s">
        <v>370</v>
      </c>
      <c r="B47" s="619" t="s">
        <v>409</v>
      </c>
      <c r="C47" s="600"/>
      <c r="D47" s="600"/>
      <c r="E47" s="600"/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600"/>
      <c r="AB47" s="600"/>
      <c r="AC47" s="600"/>
      <c r="AD47" s="600"/>
      <c r="AE47" s="600"/>
      <c r="AF47" s="295"/>
    </row>
    <row r="48" spans="1:32" ht="46.95" customHeight="1">
      <c r="A48" s="281"/>
      <c r="B48" s="599" t="s">
        <v>496</v>
      </c>
      <c r="C48" s="600"/>
      <c r="D48" s="600"/>
      <c r="E48" s="600"/>
      <c r="F48" s="600"/>
      <c r="G48" s="600"/>
      <c r="H48" s="600"/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00"/>
      <c r="U48" s="600"/>
      <c r="V48" s="600"/>
      <c r="W48" s="600"/>
      <c r="X48" s="600"/>
      <c r="Y48" s="600"/>
      <c r="Z48" s="600"/>
      <c r="AA48" s="600"/>
      <c r="AB48" s="600"/>
      <c r="AC48" s="600"/>
      <c r="AD48" s="600"/>
      <c r="AE48" s="600"/>
      <c r="AF48" s="295"/>
    </row>
    <row r="49" spans="1:32" ht="27" customHeight="1">
      <c r="A49" s="356" t="s">
        <v>206</v>
      </c>
      <c r="B49" s="621" t="s">
        <v>438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295"/>
    </row>
    <row r="50" spans="1:32" ht="27" customHeight="1">
      <c r="A50" s="356" t="s">
        <v>207</v>
      </c>
      <c r="B50" s="621" t="s">
        <v>482</v>
      </c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295"/>
    </row>
    <row r="51" spans="1:32" ht="38.700000000000003" customHeight="1">
      <c r="A51" s="356" t="s">
        <v>203</v>
      </c>
      <c r="B51" s="621" t="s">
        <v>488</v>
      </c>
      <c r="C51" s="622"/>
      <c r="D51" s="622"/>
      <c r="E51" s="622"/>
      <c r="F51" s="622"/>
      <c r="G51" s="622"/>
      <c r="H51" s="622"/>
      <c r="I51" s="622"/>
      <c r="J51" s="622"/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22"/>
      <c r="V51" s="622"/>
      <c r="W51" s="622"/>
      <c r="X51" s="622"/>
      <c r="Y51" s="622"/>
      <c r="Z51" s="622"/>
      <c r="AA51" s="622"/>
      <c r="AB51" s="622"/>
      <c r="AC51" s="622"/>
      <c r="AD51" s="622"/>
      <c r="AE51" s="622"/>
      <c r="AF51" s="295"/>
    </row>
    <row r="52" spans="1:32" ht="108.6" customHeight="1">
      <c r="A52" s="356" t="s">
        <v>204</v>
      </c>
      <c r="B52" s="599" t="s">
        <v>497</v>
      </c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295"/>
    </row>
    <row r="53" spans="1:32" ht="54" customHeight="1">
      <c r="A53" s="356" t="s">
        <v>205</v>
      </c>
      <c r="B53" s="599" t="s">
        <v>479</v>
      </c>
      <c r="C53" s="624"/>
      <c r="D53" s="624"/>
      <c r="E53" s="624"/>
      <c r="F53" s="624"/>
      <c r="G53" s="624"/>
      <c r="H53" s="624"/>
      <c r="I53" s="624"/>
      <c r="J53" s="624"/>
      <c r="K53" s="624"/>
      <c r="L53" s="624"/>
      <c r="M53" s="624"/>
      <c r="N53" s="624"/>
      <c r="O53" s="624"/>
      <c r="P53" s="624"/>
      <c r="Q53" s="624"/>
      <c r="R53" s="624"/>
      <c r="S53" s="624"/>
      <c r="T53" s="624"/>
      <c r="U53" s="624"/>
      <c r="V53" s="624"/>
      <c r="W53" s="624"/>
      <c r="X53" s="624"/>
      <c r="Y53" s="624"/>
      <c r="Z53" s="624"/>
      <c r="AA53" s="624"/>
      <c r="AB53" s="624"/>
      <c r="AC53" s="624"/>
      <c r="AD53" s="624"/>
      <c r="AE53" s="624"/>
      <c r="AF53" s="295"/>
    </row>
    <row r="54" spans="1:32" ht="133.94999999999999" customHeight="1">
      <c r="A54" s="356" t="s">
        <v>281</v>
      </c>
      <c r="B54" s="599" t="s">
        <v>467</v>
      </c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295"/>
    </row>
    <row r="55" spans="1:32" ht="21" customHeight="1">
      <c r="A55" s="273" t="s">
        <v>369</v>
      </c>
      <c r="B55" s="599" t="s">
        <v>475</v>
      </c>
      <c r="C55" s="624"/>
      <c r="D55" s="624"/>
      <c r="E55" s="624"/>
      <c r="F55" s="624"/>
      <c r="G55" s="624"/>
      <c r="H55" s="624"/>
      <c r="I55" s="624"/>
      <c r="J55" s="624"/>
      <c r="K55" s="624"/>
      <c r="L55" s="624"/>
      <c r="M55" s="624"/>
      <c r="N55" s="624"/>
      <c r="O55" s="624"/>
      <c r="P55" s="624"/>
      <c r="Q55" s="624"/>
      <c r="R55" s="624"/>
      <c r="S55" s="624"/>
      <c r="T55" s="624"/>
      <c r="U55" s="624"/>
      <c r="V55" s="624"/>
      <c r="W55" s="624"/>
      <c r="X55" s="624"/>
      <c r="Y55" s="624"/>
      <c r="Z55" s="624"/>
      <c r="AA55" s="624"/>
      <c r="AB55" s="624"/>
      <c r="AC55" s="624"/>
      <c r="AD55" s="624"/>
      <c r="AE55" s="624"/>
      <c r="AF55" s="295"/>
    </row>
    <row r="56" spans="1:32" ht="22.95" customHeight="1">
      <c r="A56" s="273" t="s">
        <v>408</v>
      </c>
      <c r="B56" s="599" t="s">
        <v>471</v>
      </c>
      <c r="C56" s="624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624"/>
      <c r="W56" s="624"/>
      <c r="X56" s="624"/>
      <c r="Y56" s="624"/>
      <c r="Z56" s="624"/>
      <c r="AA56" s="624"/>
      <c r="AB56" s="624"/>
      <c r="AC56" s="624"/>
      <c r="AD56" s="624"/>
      <c r="AE56" s="624"/>
      <c r="AF56" s="295"/>
    </row>
    <row r="57" spans="1:32" ht="43.2" customHeight="1">
      <c r="A57" s="273" t="s">
        <v>407</v>
      </c>
      <c r="B57" s="599" t="s">
        <v>468</v>
      </c>
      <c r="C57" s="624"/>
      <c r="D57" s="624"/>
      <c r="E57" s="624"/>
      <c r="F57" s="624"/>
      <c r="G57" s="624"/>
      <c r="H57" s="624"/>
      <c r="I57" s="624"/>
      <c r="J57" s="624"/>
      <c r="K57" s="624"/>
      <c r="L57" s="624"/>
      <c r="M57" s="624"/>
      <c r="N57" s="624"/>
      <c r="O57" s="624"/>
      <c r="P57" s="624"/>
      <c r="Q57" s="624"/>
      <c r="R57" s="624"/>
      <c r="S57" s="624"/>
      <c r="T57" s="624"/>
      <c r="U57" s="624"/>
      <c r="V57" s="624"/>
      <c r="W57" s="624"/>
      <c r="X57" s="624"/>
      <c r="Y57" s="624"/>
      <c r="Z57" s="624"/>
      <c r="AA57" s="624"/>
      <c r="AB57" s="624"/>
      <c r="AC57" s="624"/>
      <c r="AD57" s="624"/>
      <c r="AE57" s="624"/>
      <c r="AF57" s="295"/>
    </row>
    <row r="58" spans="1:32" ht="16.2" customHeight="1">
      <c r="A58" s="273"/>
      <c r="B58" s="625" t="s">
        <v>411</v>
      </c>
      <c r="C58" s="626"/>
      <c r="D58" s="626"/>
      <c r="E58" s="626"/>
      <c r="F58" s="626"/>
      <c r="G58" s="626"/>
      <c r="H58" s="626"/>
      <c r="I58" s="626"/>
      <c r="J58" s="626"/>
      <c r="K58" s="626"/>
      <c r="L58" s="626"/>
      <c r="M58" s="626"/>
      <c r="N58" s="626"/>
      <c r="O58" s="626"/>
      <c r="P58" s="626"/>
      <c r="Q58" s="626"/>
      <c r="R58" s="626"/>
      <c r="S58" s="626"/>
      <c r="T58" s="626"/>
      <c r="U58" s="626"/>
      <c r="V58" s="626"/>
      <c r="W58" s="626"/>
      <c r="X58" s="626"/>
      <c r="Y58" s="626"/>
      <c r="Z58" s="626"/>
      <c r="AA58" s="626"/>
      <c r="AB58" s="626"/>
      <c r="AC58" s="626"/>
      <c r="AD58" s="626"/>
      <c r="AE58" s="626"/>
      <c r="AF58" s="295"/>
    </row>
    <row r="59" spans="1:32" ht="11.4" customHeight="1">
      <c r="A59" s="274" t="s">
        <v>371</v>
      </c>
      <c r="B59" s="619" t="s">
        <v>385</v>
      </c>
      <c r="C59" s="627"/>
      <c r="D59" s="627"/>
      <c r="E59" s="627"/>
      <c r="F59" s="627"/>
      <c r="G59" s="627"/>
      <c r="H59" s="627"/>
      <c r="I59" s="627"/>
      <c r="J59" s="627"/>
      <c r="K59" s="627"/>
      <c r="L59" s="627"/>
      <c r="M59" s="627"/>
      <c r="N59" s="627"/>
      <c r="O59" s="627"/>
      <c r="P59" s="627"/>
      <c r="Q59" s="627"/>
      <c r="R59" s="627"/>
      <c r="S59" s="627"/>
      <c r="T59" s="627"/>
      <c r="U59" s="627"/>
      <c r="V59" s="627"/>
      <c r="W59" s="627"/>
      <c r="X59" s="627"/>
      <c r="Y59" s="627"/>
      <c r="Z59" s="627"/>
      <c r="AA59" s="627"/>
      <c r="AB59" s="627"/>
      <c r="AC59" s="627"/>
      <c r="AD59" s="627"/>
      <c r="AE59" s="627"/>
      <c r="AF59" s="295"/>
    </row>
    <row r="60" spans="1:32" ht="13.2" customHeight="1">
      <c r="A60" s="273"/>
      <c r="B60" s="599" t="s">
        <v>469</v>
      </c>
      <c r="C60" s="600"/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295"/>
    </row>
    <row r="61" spans="1:32" ht="25.2" customHeight="1">
      <c r="A61" s="273" t="s">
        <v>206</v>
      </c>
      <c r="B61" s="621" t="s">
        <v>388</v>
      </c>
      <c r="C61" s="622"/>
      <c r="D61" s="622"/>
      <c r="E61" s="622"/>
      <c r="F61" s="622"/>
      <c r="G61" s="622"/>
      <c r="H61" s="622"/>
      <c r="I61" s="622"/>
      <c r="J61" s="622"/>
      <c r="K61" s="622"/>
      <c r="L61" s="622"/>
      <c r="M61" s="622"/>
      <c r="N61" s="622"/>
      <c r="O61" s="622"/>
      <c r="P61" s="622"/>
      <c r="Q61" s="622"/>
      <c r="R61" s="622"/>
      <c r="S61" s="622"/>
      <c r="T61" s="622"/>
      <c r="U61" s="622"/>
      <c r="V61" s="622"/>
      <c r="W61" s="622"/>
      <c r="X61" s="622"/>
      <c r="Y61" s="622"/>
      <c r="Z61" s="622"/>
      <c r="AA61" s="622"/>
      <c r="AB61" s="622"/>
      <c r="AC61" s="622"/>
      <c r="AD61" s="622"/>
      <c r="AE61" s="622"/>
      <c r="AF61" s="295"/>
    </row>
    <row r="62" spans="1:32" ht="23.4" customHeight="1">
      <c r="A62" s="273" t="s">
        <v>207</v>
      </c>
      <c r="B62" s="621" t="s">
        <v>484</v>
      </c>
      <c r="C62" s="622"/>
      <c r="D62" s="622"/>
      <c r="E62" s="622"/>
      <c r="F62" s="622"/>
      <c r="G62" s="622"/>
      <c r="H62" s="622"/>
      <c r="I62" s="622"/>
      <c r="J62" s="622"/>
      <c r="K62" s="622"/>
      <c r="L62" s="622"/>
      <c r="M62" s="622"/>
      <c r="N62" s="622"/>
      <c r="O62" s="622"/>
      <c r="P62" s="622"/>
      <c r="Q62" s="622"/>
      <c r="R62" s="622"/>
      <c r="S62" s="622"/>
      <c r="T62" s="622"/>
      <c r="U62" s="622"/>
      <c r="V62" s="622"/>
      <c r="W62" s="622"/>
      <c r="X62" s="622"/>
      <c r="Y62" s="622"/>
      <c r="Z62" s="622"/>
      <c r="AA62" s="622"/>
      <c r="AB62" s="622"/>
      <c r="AC62" s="622"/>
      <c r="AD62" s="622"/>
      <c r="AE62" s="622"/>
      <c r="AF62" s="295"/>
    </row>
    <row r="63" spans="1:32" ht="33.6" customHeight="1">
      <c r="A63" s="273" t="s">
        <v>203</v>
      </c>
      <c r="B63" s="599" t="s">
        <v>489</v>
      </c>
      <c r="C63" s="600"/>
      <c r="D63" s="600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295"/>
    </row>
    <row r="64" spans="1:32" ht="87.6" customHeight="1">
      <c r="A64" s="273" t="s">
        <v>204</v>
      </c>
      <c r="B64" s="599" t="s">
        <v>500</v>
      </c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295"/>
    </row>
    <row r="65" spans="1:32" ht="54" customHeight="1">
      <c r="A65" s="273" t="s">
        <v>205</v>
      </c>
      <c r="B65" s="599" t="s">
        <v>479</v>
      </c>
      <c r="C65" s="624"/>
      <c r="D65" s="624"/>
      <c r="E65" s="624"/>
      <c r="F65" s="624"/>
      <c r="G65" s="624"/>
      <c r="H65" s="624"/>
      <c r="I65" s="624"/>
      <c r="J65" s="624"/>
      <c r="K65" s="624"/>
      <c r="L65" s="624"/>
      <c r="M65" s="624"/>
      <c r="N65" s="624"/>
      <c r="O65" s="624"/>
      <c r="P65" s="624"/>
      <c r="Q65" s="624"/>
      <c r="R65" s="624"/>
      <c r="S65" s="624"/>
      <c r="T65" s="624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295"/>
    </row>
    <row r="66" spans="1:32" ht="132.44999999999999" customHeight="1">
      <c r="A66" s="273" t="s">
        <v>281</v>
      </c>
      <c r="B66" s="599" t="s">
        <v>470</v>
      </c>
      <c r="C66" s="600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295"/>
    </row>
    <row r="67" spans="1:32" ht="24.6" customHeight="1">
      <c r="A67" s="273" t="s">
        <v>369</v>
      </c>
      <c r="B67" s="599" t="s">
        <v>475</v>
      </c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4"/>
      <c r="T67" s="624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295"/>
    </row>
    <row r="68" spans="1:32" ht="25.95" customHeight="1">
      <c r="A68" s="273" t="s">
        <v>408</v>
      </c>
      <c r="B68" s="599" t="s">
        <v>471</v>
      </c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295"/>
    </row>
    <row r="69" spans="1:32" ht="55.95" customHeight="1">
      <c r="A69" s="273" t="s">
        <v>407</v>
      </c>
      <c r="B69" s="599" t="s">
        <v>468</v>
      </c>
      <c r="C69" s="624"/>
      <c r="D69" s="624"/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624"/>
      <c r="T69" s="624"/>
      <c r="U69" s="624"/>
      <c r="V69" s="624"/>
      <c r="W69" s="624"/>
      <c r="X69" s="624"/>
      <c r="Y69" s="624"/>
      <c r="Z69" s="624"/>
      <c r="AA69" s="624"/>
      <c r="AB69" s="624"/>
      <c r="AC69" s="624"/>
      <c r="AD69" s="624"/>
      <c r="AE69" s="624"/>
      <c r="AF69" s="295"/>
    </row>
    <row r="70" spans="1:32" ht="15" customHeight="1">
      <c r="A70" s="274" t="s">
        <v>386</v>
      </c>
      <c r="B70" s="619" t="s">
        <v>383</v>
      </c>
      <c r="C70" s="600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295"/>
    </row>
    <row r="71" spans="1:32" ht="13.95" customHeight="1">
      <c r="A71" s="281"/>
      <c r="B71" s="599" t="s">
        <v>472</v>
      </c>
      <c r="C71" s="600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600"/>
      <c r="W71" s="600"/>
      <c r="X71" s="600"/>
      <c r="Y71" s="600"/>
      <c r="Z71" s="600"/>
      <c r="AA71" s="600"/>
      <c r="AB71" s="600"/>
      <c r="AC71" s="600"/>
      <c r="AD71" s="600"/>
      <c r="AE71" s="600"/>
      <c r="AF71" s="295"/>
    </row>
    <row r="72" spans="1:32" ht="22.95" customHeight="1">
      <c r="A72" s="273" t="s">
        <v>206</v>
      </c>
      <c r="B72" s="599" t="s">
        <v>384</v>
      </c>
      <c r="C72" s="600"/>
      <c r="D72" s="600"/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295"/>
    </row>
    <row r="73" spans="1:32" ht="23.4" customHeight="1">
      <c r="A73" s="273" t="s">
        <v>207</v>
      </c>
      <c r="B73" s="599" t="s">
        <v>485</v>
      </c>
      <c r="C73" s="600"/>
      <c r="D73" s="600"/>
      <c r="E73" s="600"/>
      <c r="F73" s="600"/>
      <c r="G73" s="600"/>
      <c r="H73" s="600"/>
      <c r="I73" s="600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600"/>
      <c r="W73" s="600"/>
      <c r="X73" s="600"/>
      <c r="Y73" s="600"/>
      <c r="Z73" s="600"/>
      <c r="AA73" s="600"/>
      <c r="AB73" s="600"/>
      <c r="AC73" s="600"/>
      <c r="AD73" s="600"/>
      <c r="AE73" s="600"/>
      <c r="AF73" s="295"/>
    </row>
    <row r="74" spans="1:32" ht="34.950000000000003" customHeight="1">
      <c r="A74" s="273" t="s">
        <v>203</v>
      </c>
      <c r="B74" s="599" t="s">
        <v>483</v>
      </c>
      <c r="C74" s="600"/>
      <c r="D74" s="600"/>
      <c r="E74" s="600"/>
      <c r="F74" s="600"/>
      <c r="G74" s="600"/>
      <c r="H74" s="600"/>
      <c r="I74" s="600"/>
      <c r="J74" s="600"/>
      <c r="K74" s="600"/>
      <c r="L74" s="600"/>
      <c r="M74" s="600"/>
      <c r="N74" s="600"/>
      <c r="O74" s="600"/>
      <c r="P74" s="600"/>
      <c r="Q74" s="600"/>
      <c r="R74" s="600"/>
      <c r="S74" s="600"/>
      <c r="T74" s="600"/>
      <c r="U74" s="600"/>
      <c r="V74" s="600"/>
      <c r="W74" s="600"/>
      <c r="X74" s="600"/>
      <c r="Y74" s="600"/>
      <c r="Z74" s="600"/>
      <c r="AA74" s="600"/>
      <c r="AB74" s="600"/>
      <c r="AC74" s="600"/>
      <c r="AD74" s="600"/>
      <c r="AE74" s="600"/>
      <c r="AF74" s="295"/>
    </row>
    <row r="75" spans="1:32" ht="87" customHeight="1">
      <c r="A75" s="273" t="s">
        <v>204</v>
      </c>
      <c r="B75" s="599" t="s">
        <v>501</v>
      </c>
      <c r="C75" s="600"/>
      <c r="D75" s="600"/>
      <c r="E75" s="600"/>
      <c r="F75" s="600"/>
      <c r="G75" s="600"/>
      <c r="H75" s="600"/>
      <c r="I75" s="600"/>
      <c r="J75" s="600"/>
      <c r="K75" s="600"/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0"/>
      <c r="AC75" s="600"/>
      <c r="AD75" s="600"/>
      <c r="AE75" s="600"/>
      <c r="AF75" s="295"/>
    </row>
    <row r="76" spans="1:32" ht="12.6" customHeight="1">
      <c r="A76" s="273" t="s">
        <v>205</v>
      </c>
      <c r="B76" s="599" t="s">
        <v>480</v>
      </c>
      <c r="C76" s="624"/>
      <c r="D76" s="624"/>
      <c r="E76" s="624"/>
      <c r="F76" s="624"/>
      <c r="G76" s="624"/>
      <c r="H76" s="624"/>
      <c r="I76" s="624"/>
      <c r="J76" s="624"/>
      <c r="K76" s="624"/>
      <c r="L76" s="624"/>
      <c r="M76" s="624"/>
      <c r="N76" s="624"/>
      <c r="O76" s="624"/>
      <c r="P76" s="624"/>
      <c r="Q76" s="624"/>
      <c r="R76" s="624"/>
      <c r="S76" s="624"/>
      <c r="T76" s="624"/>
      <c r="U76" s="624"/>
      <c r="V76" s="624"/>
      <c r="W76" s="624"/>
      <c r="X76" s="624"/>
      <c r="Y76" s="624"/>
      <c r="Z76" s="624"/>
      <c r="AA76" s="624"/>
      <c r="AB76" s="624"/>
      <c r="AC76" s="624"/>
      <c r="AD76" s="624"/>
      <c r="AE76" s="624"/>
      <c r="AF76" s="295"/>
    </row>
    <row r="77" spans="1:32" ht="54.6" customHeight="1">
      <c r="A77" s="273" t="s">
        <v>281</v>
      </c>
      <c r="B77" s="599" t="s">
        <v>479</v>
      </c>
      <c r="C77" s="624"/>
      <c r="D77" s="624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295"/>
    </row>
    <row r="78" spans="1:32" ht="128.4" customHeight="1">
      <c r="A78" s="273" t="s">
        <v>369</v>
      </c>
      <c r="B78" s="599" t="s">
        <v>473</v>
      </c>
      <c r="C78" s="600"/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295"/>
    </row>
    <row r="79" spans="1:32" ht="25.2" customHeight="1">
      <c r="A79" s="273" t="s">
        <v>408</v>
      </c>
      <c r="B79" s="599" t="s">
        <v>474</v>
      </c>
      <c r="C79" s="624"/>
      <c r="D79" s="624"/>
      <c r="E79" s="624"/>
      <c r="F79" s="624"/>
      <c r="G79" s="624"/>
      <c r="H79" s="624"/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4"/>
      <c r="T79" s="624"/>
      <c r="U79" s="624"/>
      <c r="V79" s="624"/>
      <c r="W79" s="624"/>
      <c r="X79" s="624"/>
      <c r="Y79" s="624"/>
      <c r="Z79" s="624"/>
      <c r="AA79" s="624"/>
      <c r="AB79" s="624"/>
      <c r="AC79" s="624"/>
      <c r="AD79" s="624"/>
      <c r="AE79" s="624"/>
      <c r="AF79" s="295"/>
    </row>
    <row r="80" spans="1:32" ht="27" customHeight="1">
      <c r="A80" s="273" t="s">
        <v>407</v>
      </c>
      <c r="B80" s="599" t="s">
        <v>471</v>
      </c>
      <c r="C80" s="624"/>
      <c r="D80" s="624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4"/>
      <c r="P80" s="624"/>
      <c r="Q80" s="624"/>
      <c r="R80" s="624"/>
      <c r="S80" s="624"/>
      <c r="T80" s="624"/>
      <c r="U80" s="624"/>
      <c r="V80" s="624"/>
      <c r="W80" s="624"/>
      <c r="X80" s="624"/>
      <c r="Y80" s="624"/>
      <c r="Z80" s="624"/>
      <c r="AA80" s="624"/>
      <c r="AB80" s="624"/>
      <c r="AC80" s="624"/>
      <c r="AD80" s="624"/>
      <c r="AE80" s="624"/>
      <c r="AF80" s="295"/>
    </row>
    <row r="81" spans="1:32" ht="15.6" customHeight="1">
      <c r="A81" s="273" t="s">
        <v>406</v>
      </c>
      <c r="B81" s="599" t="s">
        <v>481</v>
      </c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4"/>
      <c r="X81" s="624"/>
      <c r="Y81" s="624"/>
      <c r="Z81" s="624"/>
      <c r="AA81" s="624"/>
      <c r="AB81" s="624"/>
      <c r="AC81" s="624"/>
      <c r="AD81" s="624"/>
      <c r="AE81" s="624"/>
      <c r="AF81" s="295"/>
    </row>
    <row r="82" spans="1:32" ht="15.6" customHeight="1">
      <c r="A82" s="273"/>
      <c r="B82" s="621" t="s">
        <v>405</v>
      </c>
      <c r="C82" s="630"/>
      <c r="D82" s="630"/>
      <c r="E82" s="630"/>
      <c r="F82" s="630"/>
      <c r="G82" s="630"/>
      <c r="H82" s="630"/>
      <c r="I82" s="630"/>
      <c r="J82" s="630"/>
      <c r="K82" s="630"/>
      <c r="L82" s="630"/>
      <c r="M82" s="630"/>
      <c r="N82" s="630"/>
      <c r="O82" s="630"/>
      <c r="P82" s="630"/>
      <c r="Q82" s="630"/>
      <c r="R82" s="630"/>
      <c r="S82" s="630"/>
      <c r="T82" s="630"/>
      <c r="U82" s="630"/>
      <c r="V82" s="630"/>
      <c r="W82" s="630"/>
      <c r="X82" s="630"/>
      <c r="Y82" s="630"/>
      <c r="Z82" s="630"/>
      <c r="AA82" s="630"/>
      <c r="AB82" s="630"/>
      <c r="AC82" s="630"/>
      <c r="AD82" s="630"/>
      <c r="AE82" s="630"/>
      <c r="AF82" s="295"/>
    </row>
    <row r="83" spans="1:32" ht="19.95" customHeight="1">
      <c r="A83" s="273"/>
      <c r="B83" s="621" t="s">
        <v>404</v>
      </c>
      <c r="C83" s="630"/>
      <c r="D83" s="630"/>
      <c r="E83" s="630"/>
      <c r="F83" s="630"/>
      <c r="G83" s="630"/>
      <c r="H83" s="630"/>
      <c r="I83" s="630"/>
      <c r="J83" s="630"/>
      <c r="K83" s="630"/>
      <c r="L83" s="630"/>
      <c r="M83" s="630"/>
      <c r="N83" s="630"/>
      <c r="O83" s="630"/>
      <c r="P83" s="630"/>
      <c r="Q83" s="630"/>
      <c r="R83" s="630"/>
      <c r="S83" s="630"/>
      <c r="T83" s="630"/>
      <c r="U83" s="630"/>
      <c r="V83" s="630"/>
      <c r="W83" s="630"/>
      <c r="X83" s="630"/>
      <c r="Y83" s="630"/>
      <c r="Z83" s="630"/>
      <c r="AA83" s="630"/>
      <c r="AB83" s="630"/>
      <c r="AC83" s="630"/>
      <c r="AD83" s="630"/>
      <c r="AE83" s="630"/>
      <c r="AF83" s="295"/>
    </row>
    <row r="84" spans="1:32" ht="2.4" customHeight="1">
      <c r="A84" s="281"/>
      <c r="B84" s="296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5"/>
    </row>
    <row r="85" spans="1:32" ht="13.2" hidden="1" customHeight="1">
      <c r="A85" s="265"/>
      <c r="B85" s="628"/>
      <c r="C85" s="629"/>
      <c r="D85" s="629"/>
      <c r="E85" s="629"/>
      <c r="F85" s="629"/>
      <c r="G85" s="629"/>
      <c r="H85" s="629"/>
      <c r="I85" s="629"/>
      <c r="J85" s="629"/>
      <c r="K85" s="629"/>
      <c r="L85" s="629"/>
      <c r="M85" s="629"/>
      <c r="N85" s="629"/>
      <c r="O85" s="629"/>
      <c r="P85" s="629"/>
      <c r="Q85" s="629"/>
      <c r="R85" s="629"/>
      <c r="S85" s="629"/>
      <c r="T85" s="629"/>
      <c r="U85" s="629"/>
      <c r="V85" s="629"/>
      <c r="W85" s="629"/>
      <c r="X85" s="629"/>
      <c r="Y85" s="629"/>
      <c r="Z85" s="629"/>
      <c r="AA85" s="629"/>
      <c r="AB85" s="629"/>
      <c r="AC85" s="629"/>
      <c r="AD85" s="629"/>
      <c r="AE85" s="629"/>
      <c r="AF85" s="298"/>
    </row>
    <row r="86" spans="1:32" ht="40.200000000000003" customHeight="1">
      <c r="A86" s="262"/>
      <c r="B86" s="262"/>
      <c r="C86" s="262"/>
      <c r="D86" s="262"/>
      <c r="E86" s="262"/>
      <c r="F86" s="262"/>
      <c r="G86" s="263"/>
      <c r="H86" s="263"/>
      <c r="I86" s="263"/>
      <c r="J86" s="263"/>
      <c r="K86" s="263"/>
      <c r="L86" s="263"/>
      <c r="M86" s="263"/>
      <c r="N86" s="263"/>
      <c r="O86" s="263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</row>
    <row r="87" spans="1:3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</row>
    <row r="88" spans="1:3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topLeftCell="A13" zoomScale="85" zoomScaleNormal="100" zoomScaleSheetLayoutView="85" workbookViewId="0">
      <selection activeCell="B9" sqref="B9:AE9"/>
    </sheetView>
  </sheetViews>
  <sheetFormatPr defaultColWidth="9.109375" defaultRowHeight="13.2"/>
  <cols>
    <col min="1" max="2" width="2" style="11" customWidth="1"/>
    <col min="3" max="18" width="3" style="11" customWidth="1"/>
    <col min="19" max="19" width="2" style="11" customWidth="1"/>
    <col min="20" max="20" width="3" style="11" customWidth="1"/>
    <col min="21" max="21" width="4.6640625" style="11" customWidth="1"/>
    <col min="22" max="32" width="3.44140625" style="11" customWidth="1"/>
    <col min="33" max="33" width="4.5546875" style="11" customWidth="1"/>
    <col min="34" max="34" width="2.109375" style="11" customWidth="1"/>
    <col min="35" max="35" width="8.6640625" style="110" customWidth="1"/>
    <col min="36" max="16384" width="9.109375" style="110"/>
  </cols>
  <sheetData>
    <row r="1" spans="1:34" ht="12.7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5"/>
    </row>
    <row r="2" spans="1:34" ht="15.75" customHeigh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306"/>
      <c r="Z2" s="306"/>
      <c r="AA2" s="306"/>
      <c r="AB2" s="306"/>
      <c r="AC2" s="634" t="s">
        <v>274</v>
      </c>
      <c r="AD2" s="635"/>
      <c r="AE2" s="635"/>
      <c r="AF2" s="635"/>
      <c r="AG2" s="636"/>
      <c r="AH2" s="307"/>
    </row>
    <row r="3" spans="1:34" ht="6.75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9"/>
    </row>
    <row r="4" spans="1:34" ht="31.5" customHeight="1">
      <c r="A4" s="640" t="s">
        <v>456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2"/>
    </row>
    <row r="5" spans="1:34" ht="6.75" customHeight="1">
      <c r="A5" s="643"/>
      <c r="B5" s="644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6"/>
    </row>
    <row r="6" spans="1:34" ht="9.6" customHeight="1">
      <c r="A6" s="308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631"/>
      <c r="AE6" s="631"/>
      <c r="AF6" s="631"/>
      <c r="AG6" s="631"/>
      <c r="AH6" s="311"/>
    </row>
    <row r="7" spans="1:34" hidden="1">
      <c r="A7" s="308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2"/>
      <c r="AE7" s="312"/>
      <c r="AF7" s="312"/>
      <c r="AG7" s="312"/>
      <c r="AH7" s="311"/>
    </row>
    <row r="8" spans="1:34" hidden="1">
      <c r="A8" s="308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2"/>
      <c r="AE8" s="312"/>
      <c r="AF8" s="312"/>
      <c r="AG8" s="312"/>
      <c r="AH8" s="311"/>
    </row>
    <row r="9" spans="1:34" ht="15" hidden="1" customHeight="1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  <c r="R9" s="310"/>
      <c r="S9" s="310"/>
      <c r="T9" s="310"/>
      <c r="U9" s="310"/>
      <c r="V9" s="310"/>
      <c r="W9" s="310"/>
      <c r="X9" s="313"/>
      <c r="Y9" s="313"/>
      <c r="Z9" s="314"/>
      <c r="AA9" s="314"/>
      <c r="AB9" s="314"/>
      <c r="AC9" s="219"/>
      <c r="AD9" s="219"/>
      <c r="AE9" s="219"/>
      <c r="AF9" s="219"/>
      <c r="AG9" s="219"/>
      <c r="AH9" s="315"/>
    </row>
    <row r="10" spans="1:34" hidden="1">
      <c r="A10" s="308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10"/>
      <c r="R10" s="310"/>
      <c r="S10" s="310"/>
      <c r="T10" s="310"/>
      <c r="U10" s="310"/>
      <c r="V10" s="310"/>
      <c r="W10" s="310"/>
      <c r="X10" s="313"/>
      <c r="Y10" s="313"/>
      <c r="Z10" s="314"/>
      <c r="AA10" s="314"/>
      <c r="AB10" s="314"/>
      <c r="AC10" s="314"/>
      <c r="AD10" s="647"/>
      <c r="AE10" s="638"/>
      <c r="AF10" s="638"/>
      <c r="AG10" s="638"/>
      <c r="AH10" s="315"/>
    </row>
    <row r="11" spans="1:34" hidden="1">
      <c r="A11" s="308"/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638"/>
      <c r="AE11" s="638"/>
      <c r="AF11" s="638"/>
      <c r="AG11" s="638"/>
      <c r="AH11" s="311"/>
    </row>
    <row r="12" spans="1:34" ht="60" customHeight="1">
      <c r="A12" s="308"/>
      <c r="B12" s="649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650"/>
      <c r="T12" s="650"/>
      <c r="U12" s="650"/>
      <c r="V12" s="650"/>
      <c r="W12" s="650"/>
      <c r="X12" s="650"/>
      <c r="Y12" s="650"/>
      <c r="Z12" s="650"/>
      <c r="AA12" s="650"/>
      <c r="AB12" s="650"/>
      <c r="AC12" s="650"/>
      <c r="AD12" s="650"/>
      <c r="AE12" s="650"/>
      <c r="AF12" s="650"/>
      <c r="AG12" s="651"/>
      <c r="AH12" s="311"/>
    </row>
    <row r="13" spans="1:34">
      <c r="A13" s="308"/>
      <c r="B13" s="652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4"/>
      <c r="AH13" s="311"/>
    </row>
    <row r="14" spans="1:34">
      <c r="A14" s="308"/>
      <c r="B14" s="655" t="s">
        <v>457</v>
      </c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6"/>
      <c r="R14" s="656"/>
      <c r="S14" s="656"/>
      <c r="T14" s="656"/>
      <c r="U14" s="656"/>
      <c r="V14" s="656"/>
      <c r="W14" s="656"/>
      <c r="X14" s="656"/>
      <c r="Y14" s="656"/>
      <c r="Z14" s="638"/>
      <c r="AA14" s="638"/>
      <c r="AB14" s="638"/>
      <c r="AC14" s="638"/>
      <c r="AD14" s="638"/>
      <c r="AE14" s="638"/>
      <c r="AF14" s="638"/>
      <c r="AG14" s="638"/>
      <c r="AH14" s="311"/>
    </row>
    <row r="15" spans="1:34" ht="9" customHeight="1">
      <c r="A15" s="308"/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38"/>
      <c r="AA15" s="638"/>
      <c r="AB15" s="638"/>
      <c r="AC15" s="638"/>
      <c r="AD15" s="638"/>
      <c r="AE15" s="638"/>
      <c r="AF15" s="638"/>
      <c r="AG15" s="638"/>
      <c r="AH15" s="311"/>
    </row>
    <row r="16" spans="1:34" ht="4.95" hidden="1" customHeight="1">
      <c r="A16" s="308"/>
      <c r="B16" s="310"/>
      <c r="C16" s="310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06"/>
      <c r="P16" s="306"/>
      <c r="Q16" s="306"/>
      <c r="R16" s="306"/>
      <c r="S16" s="306"/>
      <c r="T16" s="306"/>
      <c r="U16" s="310"/>
      <c r="V16" s="310"/>
      <c r="W16" s="310"/>
      <c r="X16" s="310"/>
      <c r="Y16" s="306"/>
      <c r="Z16" s="306"/>
      <c r="AA16" s="306"/>
      <c r="AB16" s="306"/>
      <c r="AC16" s="306"/>
      <c r="AD16" s="306"/>
      <c r="AE16" s="306"/>
      <c r="AF16" s="306"/>
      <c r="AG16" s="306"/>
      <c r="AH16" s="311"/>
    </row>
    <row r="17" spans="1:34" ht="0.6" hidden="1" customHeight="1">
      <c r="A17" s="308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06"/>
      <c r="Z17" s="306"/>
      <c r="AA17" s="306"/>
      <c r="AB17" s="306"/>
      <c r="AC17" s="306"/>
      <c r="AD17" s="306"/>
      <c r="AE17" s="306"/>
      <c r="AF17" s="306"/>
      <c r="AG17" s="306"/>
      <c r="AH17" s="311"/>
    </row>
    <row r="18" spans="1:34" hidden="1">
      <c r="A18" s="308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0"/>
      <c r="Z18" s="310"/>
      <c r="AA18" s="310"/>
      <c r="AB18" s="310"/>
      <c r="AC18" s="310"/>
      <c r="AD18" s="310"/>
      <c r="AE18" s="310"/>
      <c r="AF18" s="310"/>
      <c r="AG18" s="310"/>
      <c r="AH18" s="311"/>
    </row>
    <row r="19" spans="1:34" hidden="1">
      <c r="A19" s="308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0"/>
      <c r="Z19" s="310"/>
      <c r="AA19" s="310"/>
      <c r="AB19" s="310"/>
      <c r="AC19" s="310"/>
      <c r="AD19" s="310"/>
      <c r="AE19" s="310"/>
      <c r="AF19" s="310"/>
      <c r="AG19" s="310"/>
      <c r="AH19" s="311"/>
    </row>
    <row r="20" spans="1:34" hidden="1">
      <c r="A20" s="30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9"/>
      <c r="Z20" s="659"/>
      <c r="AA20" s="659"/>
      <c r="AB20" s="659"/>
      <c r="AC20" s="659"/>
      <c r="AD20" s="659"/>
      <c r="AE20" s="659"/>
      <c r="AF20" s="659"/>
      <c r="AG20" s="659"/>
      <c r="AH20" s="311"/>
    </row>
    <row r="21" spans="1:34" ht="18.600000000000001" customHeight="1">
      <c r="A21" s="308"/>
      <c r="B21" s="658" t="s">
        <v>181</v>
      </c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  <c r="Q21" s="657"/>
      <c r="R21" s="657"/>
      <c r="S21" s="657"/>
      <c r="T21" s="657"/>
      <c r="U21" s="657"/>
      <c r="V21" s="657"/>
      <c r="W21" s="657"/>
      <c r="X21" s="657"/>
      <c r="Y21" s="657"/>
      <c r="Z21" s="657"/>
      <c r="AA21" s="657"/>
      <c r="AB21" s="657"/>
      <c r="AC21" s="657"/>
      <c r="AD21" s="657"/>
      <c r="AE21" s="657"/>
      <c r="AF21" s="657"/>
      <c r="AG21" s="657"/>
      <c r="AH21" s="311"/>
    </row>
    <row r="22" spans="1:34" ht="25.95" customHeight="1">
      <c r="A22" s="319"/>
      <c r="B22" s="663" t="s">
        <v>182</v>
      </c>
      <c r="C22" s="663"/>
      <c r="D22" s="663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  <c r="AE22" s="663"/>
      <c r="AF22" s="663"/>
      <c r="AG22" s="663"/>
      <c r="AH22" s="311"/>
    </row>
    <row r="23" spans="1:34" ht="12" customHeight="1">
      <c r="A23" s="319"/>
      <c r="B23" s="663"/>
      <c r="C23" s="663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3"/>
      <c r="AA23" s="663"/>
      <c r="AB23" s="663"/>
      <c r="AC23" s="663"/>
      <c r="AD23" s="663"/>
      <c r="AE23" s="663"/>
      <c r="AF23" s="663"/>
      <c r="AG23" s="663"/>
      <c r="AH23" s="311"/>
    </row>
    <row r="24" spans="1:34" ht="30.75" customHeight="1">
      <c r="A24" s="320" t="s">
        <v>412</v>
      </c>
      <c r="B24" s="664" t="s">
        <v>429</v>
      </c>
      <c r="C24" s="664"/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311"/>
    </row>
    <row r="25" spans="1:34" ht="32.4" customHeight="1">
      <c r="A25" s="320" t="s">
        <v>145</v>
      </c>
      <c r="B25" s="664" t="s">
        <v>430</v>
      </c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311"/>
    </row>
    <row r="26" spans="1:34" ht="31.2" customHeight="1">
      <c r="A26" s="320" t="s">
        <v>146</v>
      </c>
      <c r="B26" s="664" t="s">
        <v>461</v>
      </c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311"/>
    </row>
    <row r="27" spans="1:34" ht="41.25" customHeight="1">
      <c r="A27" s="320" t="s">
        <v>160</v>
      </c>
      <c r="B27" s="664" t="s">
        <v>431</v>
      </c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311"/>
    </row>
    <row r="28" spans="1:34">
      <c r="A28" s="30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1"/>
    </row>
    <row r="29" spans="1:34" ht="13.5" customHeight="1">
      <c r="A29" s="308"/>
      <c r="B29" s="321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3"/>
      <c r="N29" s="323"/>
      <c r="O29" s="323"/>
      <c r="P29" s="323"/>
      <c r="Q29" s="323"/>
      <c r="R29" s="323"/>
      <c r="S29" s="324"/>
      <c r="T29" s="318"/>
      <c r="U29" s="666"/>
      <c r="V29" s="667"/>
      <c r="W29" s="667"/>
      <c r="X29" s="667"/>
      <c r="Y29" s="667"/>
      <c r="Z29" s="667"/>
      <c r="AA29" s="667"/>
      <c r="AB29" s="667"/>
      <c r="AC29" s="667"/>
      <c r="AD29" s="667"/>
      <c r="AE29" s="667"/>
      <c r="AF29" s="667"/>
      <c r="AG29" s="668"/>
      <c r="AH29" s="311"/>
    </row>
    <row r="30" spans="1:34" ht="39" customHeight="1">
      <c r="A30" s="308"/>
      <c r="B30" s="325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326"/>
      <c r="T30" s="318"/>
      <c r="U30" s="669"/>
      <c r="V30" s="670"/>
      <c r="W30" s="670"/>
      <c r="X30" s="670"/>
      <c r="Y30" s="670"/>
      <c r="Z30" s="670"/>
      <c r="AA30" s="670"/>
      <c r="AB30" s="670"/>
      <c r="AC30" s="670"/>
      <c r="AD30" s="670"/>
      <c r="AE30" s="670"/>
      <c r="AF30" s="670"/>
      <c r="AG30" s="671"/>
      <c r="AH30" s="311"/>
    </row>
    <row r="31" spans="1:34" ht="15.9" customHeight="1">
      <c r="A31" s="308"/>
      <c r="B31" s="325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326"/>
      <c r="T31" s="318"/>
      <c r="U31" s="669"/>
      <c r="V31" s="670"/>
      <c r="W31" s="670"/>
      <c r="X31" s="670"/>
      <c r="Y31" s="670"/>
      <c r="Z31" s="670"/>
      <c r="AA31" s="670"/>
      <c r="AB31" s="670"/>
      <c r="AC31" s="670"/>
      <c r="AD31" s="670"/>
      <c r="AE31" s="670"/>
      <c r="AF31" s="670"/>
      <c r="AG31" s="671"/>
      <c r="AH31" s="311"/>
    </row>
    <row r="32" spans="1:34">
      <c r="A32" s="308"/>
      <c r="B32" s="327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9"/>
      <c r="N32" s="329"/>
      <c r="O32" s="329"/>
      <c r="P32" s="329"/>
      <c r="Q32" s="329"/>
      <c r="R32" s="329"/>
      <c r="S32" s="330"/>
      <c r="T32" s="318"/>
      <c r="U32" s="672"/>
      <c r="V32" s="673"/>
      <c r="W32" s="673"/>
      <c r="X32" s="673"/>
      <c r="Y32" s="673"/>
      <c r="Z32" s="673"/>
      <c r="AA32" s="673"/>
      <c r="AB32" s="673"/>
      <c r="AC32" s="673"/>
      <c r="AD32" s="673"/>
      <c r="AE32" s="673"/>
      <c r="AF32" s="673"/>
      <c r="AG32" s="674"/>
      <c r="AH32" s="311"/>
    </row>
    <row r="33" spans="1:35" ht="40.5" customHeight="1">
      <c r="A33" s="308"/>
      <c r="B33" s="665" t="s">
        <v>0</v>
      </c>
      <c r="C33" s="665"/>
      <c r="D33" s="665"/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331"/>
      <c r="U33" s="675" t="s">
        <v>437</v>
      </c>
      <c r="V33" s="675"/>
      <c r="W33" s="675"/>
      <c r="X33" s="675"/>
      <c r="Y33" s="675"/>
      <c r="Z33" s="675"/>
      <c r="AA33" s="675"/>
      <c r="AB33" s="675"/>
      <c r="AC33" s="675"/>
      <c r="AD33" s="675"/>
      <c r="AE33" s="675"/>
      <c r="AF33" s="675"/>
      <c r="AG33" s="675"/>
      <c r="AH33" s="311"/>
    </row>
    <row r="34" spans="1:35" ht="14.25" customHeight="1">
      <c r="A34" s="308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32"/>
      <c r="AG34" s="310"/>
      <c r="AH34" s="311"/>
    </row>
    <row r="35" spans="1:35" ht="15" customHeight="1">
      <c r="A35" s="676" t="s">
        <v>363</v>
      </c>
      <c r="B35" s="677"/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333"/>
      <c r="AI35" s="132"/>
    </row>
    <row r="36" spans="1:35" ht="64.95" customHeight="1">
      <c r="A36" s="678" t="s">
        <v>464</v>
      </c>
      <c r="B36" s="679"/>
      <c r="C36" s="679"/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79"/>
      <c r="AF36" s="679"/>
      <c r="AG36" s="679"/>
      <c r="AH36" s="334"/>
      <c r="AI36" s="132"/>
    </row>
    <row r="37" spans="1:35" ht="3" customHeight="1">
      <c r="A37" s="660"/>
      <c r="B37" s="661"/>
      <c r="C37" s="661"/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1"/>
      <c r="AD37" s="661"/>
      <c r="AE37" s="661"/>
      <c r="AF37" s="661"/>
      <c r="AG37" s="661"/>
      <c r="AH37" s="335"/>
      <c r="AI37" s="132"/>
    </row>
    <row r="38" spans="1:35" ht="6" customHeight="1">
      <c r="A38" s="219"/>
      <c r="B38" s="662"/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62"/>
      <c r="N38" s="662"/>
      <c r="O38" s="662"/>
      <c r="P38" s="662"/>
      <c r="Q38" s="662"/>
      <c r="R38" s="662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</row>
    <row r="39" spans="1:35" hidden="1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</row>
    <row r="40" spans="1:35" hidden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topLeftCell="J107" zoomScale="85" zoomScaleNormal="100" zoomScaleSheetLayoutView="85" zoomScalePageLayoutView="110" workbookViewId="0">
      <selection activeCell="B9" sqref="B9:AE9"/>
    </sheetView>
  </sheetViews>
  <sheetFormatPr defaultColWidth="9.109375" defaultRowHeight="11.4"/>
  <cols>
    <col min="1" max="1" width="6.6640625" style="84" customWidth="1"/>
    <col min="2" max="2" width="14.6640625" style="84" customWidth="1"/>
    <col min="3" max="8" width="3" style="84" customWidth="1"/>
    <col min="9" max="11" width="3.33203125" style="84" customWidth="1"/>
    <col min="12" max="12" width="2.88671875" style="84" customWidth="1"/>
    <col min="13" max="13" width="2.5546875" style="84" customWidth="1"/>
    <col min="14" max="14" width="3.109375" style="84" customWidth="1"/>
    <col min="15" max="24" width="3" style="84" customWidth="1"/>
    <col min="25" max="25" width="5.6640625" style="84" customWidth="1"/>
    <col min="26" max="26" width="2.88671875" style="84" customWidth="1"/>
    <col min="27" max="27" width="8.5546875" style="84" customWidth="1"/>
    <col min="28" max="28" width="3.6640625" style="84" customWidth="1"/>
    <col min="29" max="29" width="6.33203125" style="84" customWidth="1"/>
    <col min="30" max="30" width="14.33203125" style="84" customWidth="1"/>
    <col min="31" max="42" width="9.109375" style="84" customWidth="1"/>
    <col min="43" max="44" width="6.33203125" style="84" customWidth="1"/>
    <col min="45" max="16384" width="9.109375" style="84"/>
  </cols>
  <sheetData>
    <row r="1" spans="1:48" s="233" customFormat="1" ht="6.7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1:48" ht="13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810" t="s">
        <v>274</v>
      </c>
      <c r="Z2" s="811"/>
      <c r="AA2" s="812"/>
      <c r="AB2" s="280"/>
    </row>
    <row r="3" spans="1:48" ht="21.75" customHeight="1">
      <c r="A3" s="813" t="s">
        <v>434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</row>
    <row r="4" spans="1:48" ht="20.399999999999999" customHeight="1">
      <c r="A4" s="814" t="s">
        <v>413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285"/>
    </row>
    <row r="5" spans="1:48" ht="15" customHeight="1">
      <c r="A5" s="750" t="s">
        <v>414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86">
        <v>500000</v>
      </c>
      <c r="X5" s="787"/>
      <c r="Y5" s="787"/>
      <c r="Z5" s="788"/>
      <c r="AA5" s="284" t="s">
        <v>5</v>
      </c>
      <c r="AB5" s="775" t="str">
        <f ca="1">IF(Z25=0,"","x")</f>
        <v/>
      </c>
      <c r="AE5" s="299">
        <f ca="1">MIN(Z28,Z58,Z86,Z113,Z141)</f>
        <v>0</v>
      </c>
    </row>
    <row r="6" spans="1:48" ht="3" customHeight="1">
      <c r="A6" s="750"/>
      <c r="B6" s="750"/>
      <c r="C6" s="750"/>
      <c r="D6" s="750"/>
      <c r="E6" s="750"/>
      <c r="F6" s="750"/>
      <c r="G6" s="750"/>
      <c r="H6" s="750"/>
      <c r="I6" s="750"/>
      <c r="J6" s="750"/>
      <c r="K6" s="750"/>
      <c r="L6" s="750"/>
      <c r="M6" s="750"/>
      <c r="N6" s="750"/>
      <c r="O6" s="750"/>
      <c r="P6" s="750"/>
      <c r="Q6" s="750"/>
      <c r="R6" s="750"/>
      <c r="S6" s="750"/>
      <c r="T6" s="750"/>
      <c r="U6" s="750"/>
      <c r="V6" s="750"/>
      <c r="W6" s="789"/>
      <c r="X6" s="790"/>
      <c r="Y6" s="790"/>
      <c r="Z6" s="791"/>
      <c r="AA6" s="280"/>
      <c r="AB6" s="776"/>
    </row>
    <row r="7" spans="1:48" ht="24.6" customHeight="1">
      <c r="A7" s="767" t="s">
        <v>415</v>
      </c>
      <c r="B7" s="816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</row>
    <row r="8" spans="1:48" ht="12" customHeight="1">
      <c r="A8" s="758" t="s">
        <v>185</v>
      </c>
      <c r="B8" s="759"/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759"/>
      <c r="U8" s="759"/>
      <c r="V8" s="759"/>
      <c r="W8" s="759"/>
      <c r="X8" s="759"/>
      <c r="Y8" s="759"/>
      <c r="Z8" s="759"/>
      <c r="AA8" s="759"/>
      <c r="AB8" s="760"/>
    </row>
    <row r="9" spans="1:48" ht="40.5" customHeight="1">
      <c r="A9" s="714" t="s">
        <v>183</v>
      </c>
      <c r="B9" s="714"/>
      <c r="C9" s="714" t="s">
        <v>147</v>
      </c>
      <c r="D9" s="714"/>
      <c r="E9" s="714"/>
      <c r="F9" s="714" t="s">
        <v>148</v>
      </c>
      <c r="G9" s="714"/>
      <c r="H9" s="714"/>
      <c r="I9" s="714"/>
      <c r="J9" s="714"/>
      <c r="K9" s="714" t="s">
        <v>161</v>
      </c>
      <c r="L9" s="715"/>
      <c r="M9" s="715"/>
      <c r="N9" s="715"/>
      <c r="O9" s="715"/>
      <c r="P9" s="714" t="s">
        <v>283</v>
      </c>
      <c r="Q9" s="715"/>
      <c r="R9" s="715"/>
      <c r="S9" s="715"/>
      <c r="T9" s="715"/>
      <c r="U9" s="715"/>
      <c r="V9" s="751" t="s">
        <v>149</v>
      </c>
      <c r="W9" s="751"/>
      <c r="X9" s="751"/>
      <c r="Y9" s="751"/>
      <c r="Z9" s="714" t="s">
        <v>196</v>
      </c>
      <c r="AA9" s="714"/>
      <c r="AB9" s="714"/>
    </row>
    <row r="10" spans="1:48" ht="18.75" customHeight="1">
      <c r="A10" s="707" t="s">
        <v>393</v>
      </c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9"/>
      <c r="AR10" s="249">
        <f ca="1">MIN(Z28,Z58,Z86,Z113,Z141)</f>
        <v>0</v>
      </c>
    </row>
    <row r="11" spans="1:48" ht="40.5" customHeight="1">
      <c r="A11" s="797"/>
      <c r="B11" s="797"/>
      <c r="C11" s="801"/>
      <c r="D11" s="801"/>
      <c r="E11" s="801"/>
      <c r="F11" s="688"/>
      <c r="G11" s="688"/>
      <c r="H11" s="688"/>
      <c r="I11" s="688"/>
      <c r="J11" s="688"/>
      <c r="K11" s="690" t="s">
        <v>394</v>
      </c>
      <c r="L11" s="690"/>
      <c r="M11" s="690"/>
      <c r="N11" s="690"/>
      <c r="O11" s="690"/>
      <c r="P11" s="688"/>
      <c r="Q11" s="688"/>
      <c r="R11" s="688"/>
      <c r="S11" s="688"/>
      <c r="T11" s="688"/>
      <c r="U11" s="688"/>
      <c r="V11" s="799"/>
      <c r="W11" s="800"/>
      <c r="X11" s="800"/>
      <c r="Y11" s="800"/>
      <c r="Z11" s="684"/>
      <c r="AA11" s="684"/>
      <c r="AB11" s="684"/>
    </row>
    <row r="12" spans="1:48" s="217" customFormat="1" ht="39" customHeight="1">
      <c r="A12" s="797"/>
      <c r="B12" s="797"/>
      <c r="C12" s="801"/>
      <c r="D12" s="801"/>
      <c r="E12" s="801"/>
      <c r="F12" s="688"/>
      <c r="G12" s="688"/>
      <c r="H12" s="688"/>
      <c r="I12" s="688"/>
      <c r="J12" s="688"/>
      <c r="K12" s="694" t="s">
        <v>391</v>
      </c>
      <c r="L12" s="694"/>
      <c r="M12" s="694"/>
      <c r="N12" s="694"/>
      <c r="O12" s="694"/>
      <c r="P12" s="688"/>
      <c r="Q12" s="688"/>
      <c r="R12" s="688"/>
      <c r="S12" s="688"/>
      <c r="T12" s="688"/>
      <c r="U12" s="688"/>
      <c r="V12" s="799"/>
      <c r="W12" s="800"/>
      <c r="X12" s="800"/>
      <c r="Y12" s="800"/>
      <c r="Z12" s="684"/>
      <c r="AA12" s="684"/>
      <c r="AB12" s="684"/>
    </row>
    <row r="13" spans="1:48" ht="18.75" customHeight="1">
      <c r="A13" s="707" t="s">
        <v>441</v>
      </c>
      <c r="B13" s="708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08"/>
      <c r="AA13" s="708"/>
      <c r="AB13" s="709"/>
      <c r="AD13" s="257" t="s">
        <v>379</v>
      </c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</row>
    <row r="14" spans="1:48" ht="40.5" customHeight="1">
      <c r="A14" s="797"/>
      <c r="B14" s="797"/>
      <c r="C14" s="801"/>
      <c r="D14" s="801"/>
      <c r="E14" s="801"/>
      <c r="F14" s="688"/>
      <c r="G14" s="688"/>
      <c r="H14" s="688"/>
      <c r="I14" s="688"/>
      <c r="J14" s="688"/>
      <c r="K14" s="690" t="s">
        <v>419</v>
      </c>
      <c r="L14" s="690"/>
      <c r="M14" s="690"/>
      <c r="N14" s="690"/>
      <c r="O14" s="690"/>
      <c r="P14" s="688"/>
      <c r="Q14" s="688"/>
      <c r="R14" s="688"/>
      <c r="S14" s="688"/>
      <c r="T14" s="688"/>
      <c r="U14" s="688"/>
      <c r="V14" s="799"/>
      <c r="W14" s="800"/>
      <c r="X14" s="800"/>
      <c r="Y14" s="800"/>
      <c r="Z14" s="684"/>
      <c r="AA14" s="684"/>
      <c r="AB14" s="684"/>
      <c r="AD14" s="302" t="s">
        <v>380</v>
      </c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</row>
    <row r="15" spans="1:48" s="217" customFormat="1" ht="40.5" customHeight="1">
      <c r="A15" s="797"/>
      <c r="B15" s="797"/>
      <c r="C15" s="801"/>
      <c r="D15" s="801"/>
      <c r="E15" s="801"/>
      <c r="F15" s="688"/>
      <c r="G15" s="688"/>
      <c r="H15" s="688"/>
      <c r="I15" s="688"/>
      <c r="J15" s="688"/>
      <c r="K15" s="694" t="s">
        <v>416</v>
      </c>
      <c r="L15" s="694"/>
      <c r="M15" s="694"/>
      <c r="N15" s="694"/>
      <c r="O15" s="694"/>
      <c r="P15" s="688"/>
      <c r="Q15" s="688"/>
      <c r="R15" s="688"/>
      <c r="S15" s="688"/>
      <c r="T15" s="688"/>
      <c r="U15" s="688"/>
      <c r="V15" s="799"/>
      <c r="W15" s="800"/>
      <c r="X15" s="800"/>
      <c r="Y15" s="800"/>
      <c r="Z15" s="684"/>
      <c r="AA15" s="684"/>
      <c r="AB15" s="684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</row>
    <row r="16" spans="1:48" ht="18.75" customHeight="1">
      <c r="A16" s="803" t="s">
        <v>442</v>
      </c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4"/>
      <c r="U16" s="804"/>
      <c r="V16" s="804"/>
      <c r="W16" s="804"/>
      <c r="X16" s="804"/>
      <c r="Y16" s="804"/>
      <c r="Z16" s="804"/>
      <c r="AA16" s="804"/>
      <c r="AB16" s="805"/>
    </row>
    <row r="17" spans="1:28" ht="40.5" customHeight="1">
      <c r="A17" s="797" t="s">
        <v>125</v>
      </c>
      <c r="B17" s="797"/>
      <c r="C17" s="801" t="s">
        <v>125</v>
      </c>
      <c r="D17" s="801"/>
      <c r="E17" s="801"/>
      <c r="F17" s="688" t="s">
        <v>125</v>
      </c>
      <c r="G17" s="688"/>
      <c r="H17" s="688"/>
      <c r="I17" s="688"/>
      <c r="J17" s="688"/>
      <c r="K17" s="690" t="s">
        <v>432</v>
      </c>
      <c r="L17" s="690"/>
      <c r="M17" s="690"/>
      <c r="N17" s="690"/>
      <c r="O17" s="690"/>
      <c r="P17" s="802" t="s">
        <v>125</v>
      </c>
      <c r="Q17" s="802"/>
      <c r="R17" s="802"/>
      <c r="S17" s="802"/>
      <c r="T17" s="802"/>
      <c r="U17" s="802"/>
      <c r="V17" s="799"/>
      <c r="W17" s="800"/>
      <c r="X17" s="800"/>
      <c r="Y17" s="800"/>
      <c r="Z17" s="684"/>
      <c r="AA17" s="684"/>
      <c r="AB17" s="684"/>
    </row>
    <row r="18" spans="1:28" s="217" customFormat="1" ht="40.5" customHeight="1">
      <c r="A18" s="797" t="s">
        <v>125</v>
      </c>
      <c r="B18" s="797"/>
      <c r="C18" s="801" t="s">
        <v>125</v>
      </c>
      <c r="D18" s="801"/>
      <c r="E18" s="801"/>
      <c r="F18" s="688" t="s">
        <v>125</v>
      </c>
      <c r="G18" s="688"/>
      <c r="H18" s="688"/>
      <c r="I18" s="688"/>
      <c r="J18" s="688"/>
      <c r="K18" s="694" t="s">
        <v>418</v>
      </c>
      <c r="L18" s="694"/>
      <c r="M18" s="694"/>
      <c r="N18" s="694"/>
      <c r="O18" s="694"/>
      <c r="P18" s="802" t="s">
        <v>125</v>
      </c>
      <c r="Q18" s="802"/>
      <c r="R18" s="802"/>
      <c r="S18" s="802"/>
      <c r="T18" s="802"/>
      <c r="U18" s="802"/>
      <c r="V18" s="799"/>
      <c r="W18" s="800"/>
      <c r="X18" s="800"/>
      <c r="Y18" s="800"/>
      <c r="Z18" s="684"/>
      <c r="AA18" s="684"/>
      <c r="AB18" s="684"/>
    </row>
    <row r="19" spans="1:28" ht="18.75" customHeight="1">
      <c r="A19" s="710" t="s">
        <v>443</v>
      </c>
      <c r="B19" s="710"/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0"/>
      <c r="S19" s="710"/>
      <c r="T19" s="710"/>
      <c r="U19" s="710"/>
      <c r="V19" s="710"/>
      <c r="W19" s="710"/>
      <c r="X19" s="710"/>
      <c r="Y19" s="710"/>
      <c r="Z19" s="710"/>
      <c r="AA19" s="710"/>
      <c r="AB19" s="710"/>
    </row>
    <row r="20" spans="1:28" ht="40.5" customHeight="1">
      <c r="A20" s="797" t="s">
        <v>125</v>
      </c>
      <c r="B20" s="797"/>
      <c r="C20" s="801" t="s">
        <v>125</v>
      </c>
      <c r="D20" s="801"/>
      <c r="E20" s="801"/>
      <c r="F20" s="688" t="s">
        <v>125</v>
      </c>
      <c r="G20" s="688"/>
      <c r="H20" s="688"/>
      <c r="I20" s="688"/>
      <c r="J20" s="688"/>
      <c r="K20" s="690" t="s">
        <v>417</v>
      </c>
      <c r="L20" s="690"/>
      <c r="M20" s="690"/>
      <c r="N20" s="690"/>
      <c r="O20" s="690"/>
      <c r="P20" s="688" t="s">
        <v>125</v>
      </c>
      <c r="Q20" s="688"/>
      <c r="R20" s="688"/>
      <c r="S20" s="688"/>
      <c r="T20" s="688"/>
      <c r="U20" s="688"/>
      <c r="V20" s="799"/>
      <c r="W20" s="800"/>
      <c r="X20" s="800"/>
      <c r="Y20" s="800"/>
      <c r="Z20" s="684"/>
      <c r="AA20" s="684"/>
      <c r="AB20" s="684"/>
    </row>
    <row r="21" spans="1:28" s="217" customFormat="1" ht="40.5" customHeight="1">
      <c r="A21" s="797" t="s">
        <v>125</v>
      </c>
      <c r="B21" s="797"/>
      <c r="C21" s="798"/>
      <c r="D21" s="798"/>
      <c r="E21" s="798"/>
      <c r="F21" s="688" t="s">
        <v>125</v>
      </c>
      <c r="G21" s="688"/>
      <c r="H21" s="688"/>
      <c r="I21" s="688"/>
      <c r="J21" s="688"/>
      <c r="K21" s="694" t="s">
        <v>417</v>
      </c>
      <c r="L21" s="694"/>
      <c r="M21" s="694"/>
      <c r="N21" s="694"/>
      <c r="O21" s="694"/>
      <c r="P21" s="688" t="s">
        <v>125</v>
      </c>
      <c r="Q21" s="688"/>
      <c r="R21" s="688"/>
      <c r="S21" s="688"/>
      <c r="T21" s="688"/>
      <c r="U21" s="688"/>
      <c r="V21" s="799"/>
      <c r="W21" s="800"/>
      <c r="X21" s="800"/>
      <c r="Y21" s="800"/>
      <c r="Z21" s="684"/>
      <c r="AA21" s="684"/>
      <c r="AB21" s="684"/>
    </row>
    <row r="22" spans="1:28" ht="33.75" customHeight="1">
      <c r="A22" s="244" t="s">
        <v>304</v>
      </c>
      <c r="B22" s="682" t="s">
        <v>364</v>
      </c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682"/>
      <c r="Z22" s="684"/>
      <c r="AA22" s="684"/>
      <c r="AB22" s="684"/>
    </row>
    <row r="23" spans="1:28" ht="26.25" customHeight="1">
      <c r="A23" s="266" t="s">
        <v>305</v>
      </c>
      <c r="B23" s="682" t="s">
        <v>365</v>
      </c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2"/>
      <c r="Z23" s="683"/>
      <c r="AA23" s="683"/>
      <c r="AB23" s="683"/>
    </row>
    <row r="24" spans="1:28" ht="39.75" customHeight="1">
      <c r="A24" s="266" t="s">
        <v>306</v>
      </c>
      <c r="B24" s="682" t="s">
        <v>366</v>
      </c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3"/>
      <c r="AA24" s="683"/>
      <c r="AB24" s="683"/>
    </row>
    <row r="25" spans="1:28" ht="30" customHeight="1">
      <c r="A25" s="244" t="s">
        <v>329</v>
      </c>
      <c r="B25" s="750" t="s">
        <v>150</v>
      </c>
      <c r="C25" s="750"/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0"/>
      <c r="T25" s="750"/>
      <c r="U25" s="750"/>
      <c r="V25" s="750"/>
      <c r="W25" s="750"/>
      <c r="X25" s="750"/>
      <c r="Y25" s="750"/>
      <c r="Z25" s="749">
        <f ca="1">SUM(Z11:OFFSET(Razem_BIVA9_115,-1,25))</f>
        <v>0</v>
      </c>
      <c r="AA25" s="749"/>
      <c r="AB25" s="749"/>
    </row>
    <row r="26" spans="1:28" ht="14.25" customHeight="1">
      <c r="A26" s="717" t="s">
        <v>330</v>
      </c>
      <c r="B26" s="761" t="s">
        <v>284</v>
      </c>
      <c r="C26" s="762"/>
      <c r="D26" s="762"/>
      <c r="E26" s="762"/>
      <c r="F26" s="762"/>
      <c r="G26" s="762"/>
      <c r="H26" s="763"/>
      <c r="I26" s="730" t="str">
        <f ca="1">IF(Z25&gt;0,"Wpisz wartość kursu EUR do PLN","nd")</f>
        <v>nd</v>
      </c>
      <c r="J26" s="731"/>
      <c r="K26" s="732"/>
      <c r="L26" s="141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736" t="s">
        <v>191</v>
      </c>
      <c r="Z26" s="738" t="str">
        <f ca="1">IF(Z25=0,"",W5-Z25)</f>
        <v/>
      </c>
      <c r="AA26" s="739"/>
      <c r="AB26" s="740"/>
    </row>
    <row r="27" spans="1:28" ht="14.25" customHeight="1">
      <c r="A27" s="718"/>
      <c r="B27" s="764"/>
      <c r="C27" s="422"/>
      <c r="D27" s="422"/>
      <c r="E27" s="422"/>
      <c r="F27" s="422"/>
      <c r="G27" s="422"/>
      <c r="H27" s="765"/>
      <c r="I27" s="730"/>
      <c r="J27" s="731"/>
      <c r="K27" s="732"/>
      <c r="L27" s="744" t="s">
        <v>190</v>
      </c>
      <c r="M27" s="745"/>
      <c r="N27" s="792"/>
      <c r="O27" s="793"/>
      <c r="P27" s="793"/>
      <c r="Q27" s="793"/>
      <c r="R27" s="793"/>
      <c r="S27" s="793"/>
      <c r="T27" s="793"/>
      <c r="U27" s="793"/>
      <c r="V27" s="793"/>
      <c r="W27" s="794"/>
      <c r="Y27" s="737"/>
      <c r="Z27" s="741"/>
      <c r="AA27" s="742"/>
      <c r="AB27" s="743"/>
    </row>
    <row r="28" spans="1:28" ht="26.25" customHeight="1">
      <c r="A28" s="719"/>
      <c r="B28" s="766"/>
      <c r="C28" s="767"/>
      <c r="D28" s="767"/>
      <c r="E28" s="767"/>
      <c r="F28" s="767"/>
      <c r="G28" s="767"/>
      <c r="H28" s="768"/>
      <c r="I28" s="733"/>
      <c r="J28" s="734"/>
      <c r="K28" s="735"/>
      <c r="L28" s="746"/>
      <c r="M28" s="747"/>
      <c r="N28" s="748" t="s">
        <v>74</v>
      </c>
      <c r="O28" s="748"/>
      <c r="P28" s="748"/>
      <c r="Q28" s="748"/>
      <c r="R28" s="748"/>
      <c r="S28" s="748"/>
      <c r="T28" s="748"/>
      <c r="U28" s="748"/>
      <c r="V28" s="748"/>
      <c r="W28" s="748"/>
      <c r="X28" s="143"/>
      <c r="Y28" s="287" t="s">
        <v>4</v>
      </c>
      <c r="Z28" s="749" t="str">
        <f ca="1">IF(Z25=0,"",Z26*I26)</f>
        <v/>
      </c>
      <c r="AA28" s="749"/>
      <c r="AB28" s="749"/>
    </row>
    <row r="29" spans="1:28" ht="2.25" customHeight="1">
      <c r="A29" s="144"/>
      <c r="B29" s="145"/>
      <c r="C29" s="145"/>
      <c r="D29" s="145"/>
      <c r="E29" s="145"/>
      <c r="F29" s="145"/>
      <c r="G29" s="146"/>
      <c r="H29" s="146"/>
      <c r="I29" s="146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9"/>
      <c r="V29" s="146"/>
      <c r="W29" s="138"/>
      <c r="X29" s="138"/>
      <c r="Y29" s="138"/>
      <c r="Z29" s="138"/>
      <c r="AA29" s="138"/>
      <c r="AB29" s="138"/>
    </row>
    <row r="30" spans="1:28" ht="85.95" customHeight="1">
      <c r="A30" s="795" t="s">
        <v>462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  <c r="V30" s="796"/>
      <c r="W30" s="796"/>
      <c r="X30" s="796"/>
      <c r="Y30" s="796"/>
      <c r="Z30" s="796"/>
      <c r="AA30" s="796"/>
      <c r="AB30" s="796"/>
    </row>
    <row r="31" spans="1:28" s="233" customFormat="1" ht="2.25" customHeight="1">
      <c r="A31" s="288"/>
      <c r="B31" s="137"/>
      <c r="C31" s="137"/>
      <c r="D31" s="137"/>
      <c r="E31" s="137"/>
      <c r="F31" s="137"/>
      <c r="G31" s="138"/>
      <c r="H31" s="138"/>
      <c r="I31" s="138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50"/>
      <c r="U31" s="63"/>
      <c r="V31" s="138"/>
      <c r="W31" s="138"/>
      <c r="X31" s="138"/>
      <c r="Y31" s="138"/>
      <c r="Z31" s="138"/>
      <c r="AA31" s="138"/>
      <c r="AB31" s="138"/>
    </row>
    <row r="32" spans="1:28" s="233" customFormat="1" ht="4.5" customHeight="1">
      <c r="A32" s="288"/>
      <c r="B32" s="137"/>
      <c r="C32" s="137"/>
      <c r="D32" s="137"/>
      <c r="E32" s="137"/>
      <c r="F32" s="137"/>
      <c r="G32" s="138"/>
      <c r="H32" s="138"/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50"/>
      <c r="U32" s="63"/>
      <c r="V32" s="138"/>
      <c r="W32" s="138"/>
      <c r="X32" s="138"/>
      <c r="Y32" s="138"/>
      <c r="Z32" s="138"/>
      <c r="AA32" s="138"/>
      <c r="AB32" s="138"/>
    </row>
    <row r="33" spans="1:30" s="233" customFormat="1" ht="6" customHeight="1">
      <c r="A33" s="288"/>
      <c r="B33" s="137"/>
      <c r="C33" s="137"/>
      <c r="D33" s="137"/>
      <c r="E33" s="137"/>
      <c r="F33" s="137"/>
      <c r="G33" s="138"/>
      <c r="H33" s="138"/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50"/>
      <c r="U33" s="63"/>
      <c r="V33" s="138"/>
      <c r="W33" s="138"/>
      <c r="X33" s="138"/>
      <c r="Y33" s="138"/>
      <c r="Z33" s="138"/>
      <c r="AA33" s="138"/>
      <c r="AB33" s="138"/>
    </row>
    <row r="34" spans="1:30" ht="15" customHeight="1">
      <c r="A34" s="750" t="s">
        <v>307</v>
      </c>
      <c r="B34" s="750"/>
      <c r="C34" s="750"/>
      <c r="D34" s="750"/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0"/>
      <c r="W34" s="786">
        <v>200000</v>
      </c>
      <c r="X34" s="787"/>
      <c r="Y34" s="787"/>
      <c r="Z34" s="788"/>
      <c r="AA34" s="284" t="s">
        <v>5</v>
      </c>
      <c r="AB34" s="775" t="str">
        <f>IF(Z55=0,"","x")</f>
        <v/>
      </c>
    </row>
    <row r="35" spans="1:30" ht="3" customHeight="1">
      <c r="A35" s="750"/>
      <c r="B35" s="750"/>
      <c r="C35" s="750"/>
      <c r="D35" s="750"/>
      <c r="E35" s="750"/>
      <c r="F35" s="750"/>
      <c r="G35" s="750"/>
      <c r="H35" s="750"/>
      <c r="I35" s="750"/>
      <c r="J35" s="750"/>
      <c r="K35" s="750"/>
      <c r="L35" s="750"/>
      <c r="M35" s="750"/>
      <c r="N35" s="750"/>
      <c r="O35" s="750"/>
      <c r="P35" s="750"/>
      <c r="Q35" s="750"/>
      <c r="R35" s="750"/>
      <c r="S35" s="750"/>
      <c r="T35" s="750"/>
      <c r="U35" s="750"/>
      <c r="V35" s="750"/>
      <c r="W35" s="789"/>
      <c r="X35" s="790"/>
      <c r="Y35" s="790"/>
      <c r="Z35" s="791"/>
      <c r="AA35" s="280"/>
      <c r="AB35" s="776"/>
    </row>
    <row r="36" spans="1:30" ht="22.5" customHeight="1">
      <c r="A36" s="602" t="s">
        <v>308</v>
      </c>
      <c r="B36" s="602"/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</row>
    <row r="37" spans="1:30" ht="3" customHeight="1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140"/>
    </row>
    <row r="38" spans="1:30" ht="18.75" customHeight="1">
      <c r="A38" s="758" t="s">
        <v>185</v>
      </c>
      <c r="B38" s="759"/>
      <c r="C38" s="759"/>
      <c r="D38" s="759"/>
      <c r="E38" s="759"/>
      <c r="F38" s="759"/>
      <c r="G38" s="759"/>
      <c r="H38" s="759"/>
      <c r="I38" s="759"/>
      <c r="J38" s="759"/>
      <c r="K38" s="759"/>
      <c r="L38" s="759"/>
      <c r="M38" s="759"/>
      <c r="N38" s="759"/>
      <c r="O38" s="759"/>
      <c r="P38" s="759"/>
      <c r="Q38" s="759"/>
      <c r="R38" s="759"/>
      <c r="S38" s="759"/>
      <c r="T38" s="759"/>
      <c r="U38" s="759"/>
      <c r="V38" s="759"/>
      <c r="W38" s="759"/>
      <c r="X38" s="759"/>
      <c r="Y38" s="759"/>
      <c r="Z38" s="759"/>
      <c r="AA38" s="759"/>
      <c r="AB38" s="760"/>
    </row>
    <row r="39" spans="1:30" ht="38.25" customHeight="1">
      <c r="A39" s="714" t="s">
        <v>183</v>
      </c>
      <c r="B39" s="714"/>
      <c r="C39" s="714" t="s">
        <v>147</v>
      </c>
      <c r="D39" s="714"/>
      <c r="E39" s="714"/>
      <c r="F39" s="714" t="s">
        <v>148</v>
      </c>
      <c r="G39" s="714"/>
      <c r="H39" s="714"/>
      <c r="I39" s="714"/>
      <c r="J39" s="714"/>
      <c r="K39" s="714" t="s">
        <v>161</v>
      </c>
      <c r="L39" s="715"/>
      <c r="M39" s="715"/>
      <c r="N39" s="715"/>
      <c r="O39" s="715"/>
      <c r="P39" s="714" t="s">
        <v>283</v>
      </c>
      <c r="Q39" s="715"/>
      <c r="R39" s="715"/>
      <c r="S39" s="715"/>
      <c r="T39" s="715"/>
      <c r="U39" s="715"/>
      <c r="V39" s="751" t="s">
        <v>149</v>
      </c>
      <c r="W39" s="751"/>
      <c r="X39" s="751"/>
      <c r="Y39" s="751"/>
      <c r="Z39" s="714" t="s">
        <v>196</v>
      </c>
      <c r="AA39" s="714"/>
      <c r="AB39" s="714"/>
    </row>
    <row r="40" spans="1:30" ht="18.75" customHeight="1">
      <c r="A40" s="710" t="s">
        <v>395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710"/>
      <c r="Z40" s="710"/>
      <c r="AA40" s="710"/>
      <c r="AB40" s="710"/>
    </row>
    <row r="41" spans="1:30" ht="42" customHeight="1">
      <c r="A41" s="688" t="s">
        <v>125</v>
      </c>
      <c r="B41" s="688"/>
      <c r="C41" s="693" t="s">
        <v>125</v>
      </c>
      <c r="D41" s="693"/>
      <c r="E41" s="693"/>
      <c r="F41" s="688" t="s">
        <v>125</v>
      </c>
      <c r="G41" s="688"/>
      <c r="H41" s="688"/>
      <c r="I41" s="688"/>
      <c r="J41" s="688"/>
      <c r="K41" s="690" t="s">
        <v>392</v>
      </c>
      <c r="L41" s="690"/>
      <c r="M41" s="690"/>
      <c r="N41" s="690"/>
      <c r="O41" s="690"/>
      <c r="P41" s="688" t="s">
        <v>125</v>
      </c>
      <c r="Q41" s="688"/>
      <c r="R41" s="688"/>
      <c r="S41" s="688"/>
      <c r="T41" s="688"/>
      <c r="U41" s="688"/>
      <c r="V41" s="691"/>
      <c r="W41" s="692"/>
      <c r="X41" s="692"/>
      <c r="Y41" s="692"/>
      <c r="Z41" s="684"/>
      <c r="AA41" s="684"/>
      <c r="AB41" s="684"/>
    </row>
    <row r="42" spans="1:30" s="217" customFormat="1" ht="42" customHeight="1">
      <c r="A42" s="688"/>
      <c r="B42" s="688"/>
      <c r="C42" s="693"/>
      <c r="D42" s="693"/>
      <c r="E42" s="693"/>
      <c r="F42" s="688"/>
      <c r="G42" s="688"/>
      <c r="H42" s="688"/>
      <c r="I42" s="688"/>
      <c r="J42" s="688"/>
      <c r="K42" s="694" t="s">
        <v>392</v>
      </c>
      <c r="L42" s="694"/>
      <c r="M42" s="694"/>
      <c r="N42" s="694"/>
      <c r="O42" s="694"/>
      <c r="P42" s="688"/>
      <c r="Q42" s="688"/>
      <c r="R42" s="688"/>
      <c r="S42" s="688"/>
      <c r="T42" s="688"/>
      <c r="U42" s="688"/>
      <c r="V42" s="691"/>
      <c r="W42" s="692"/>
      <c r="X42" s="692"/>
      <c r="Y42" s="692"/>
      <c r="Z42" s="684"/>
      <c r="AA42" s="684"/>
      <c r="AB42" s="684"/>
    </row>
    <row r="43" spans="1:30" ht="18" customHeight="1">
      <c r="A43" s="707" t="s">
        <v>444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08"/>
      <c r="AA43" s="708"/>
      <c r="AB43" s="709"/>
      <c r="AD43" s="257" t="s">
        <v>379</v>
      </c>
    </row>
    <row r="44" spans="1:30" ht="42" customHeight="1">
      <c r="A44" s="688"/>
      <c r="B44" s="688"/>
      <c r="C44" s="693"/>
      <c r="D44" s="693"/>
      <c r="E44" s="693"/>
      <c r="F44" s="688"/>
      <c r="G44" s="688"/>
      <c r="H44" s="688"/>
      <c r="I44" s="688"/>
      <c r="J44" s="688"/>
      <c r="K44" s="690" t="s">
        <v>420</v>
      </c>
      <c r="L44" s="690"/>
      <c r="M44" s="690"/>
      <c r="N44" s="690"/>
      <c r="O44" s="690"/>
      <c r="P44" s="688"/>
      <c r="Q44" s="688"/>
      <c r="R44" s="688"/>
      <c r="S44" s="688"/>
      <c r="T44" s="688"/>
      <c r="U44" s="688"/>
      <c r="V44" s="691"/>
      <c r="W44" s="692"/>
      <c r="X44" s="692"/>
      <c r="Y44" s="692"/>
      <c r="Z44" s="684"/>
      <c r="AA44" s="684"/>
      <c r="AB44" s="684"/>
      <c r="AD44" s="255" t="s">
        <v>380</v>
      </c>
    </row>
    <row r="45" spans="1:30" s="217" customFormat="1" ht="42" customHeight="1">
      <c r="A45" s="688"/>
      <c r="B45" s="688"/>
      <c r="C45" s="693"/>
      <c r="D45" s="693"/>
      <c r="E45" s="693"/>
      <c r="F45" s="688"/>
      <c r="G45" s="688"/>
      <c r="H45" s="688"/>
      <c r="I45" s="688"/>
      <c r="J45" s="688"/>
      <c r="K45" s="694" t="s">
        <v>421</v>
      </c>
      <c r="L45" s="694"/>
      <c r="M45" s="694"/>
      <c r="N45" s="694"/>
      <c r="O45" s="694"/>
      <c r="P45" s="688"/>
      <c r="Q45" s="688"/>
      <c r="R45" s="688"/>
      <c r="S45" s="688"/>
      <c r="T45" s="688"/>
      <c r="U45" s="688"/>
      <c r="V45" s="691"/>
      <c r="W45" s="692"/>
      <c r="X45" s="692"/>
      <c r="Y45" s="692"/>
      <c r="Z45" s="684"/>
      <c r="AA45" s="684"/>
      <c r="AB45" s="684"/>
    </row>
    <row r="46" spans="1:30" ht="18.75" customHeight="1">
      <c r="A46" s="685" t="s">
        <v>445</v>
      </c>
      <c r="B46" s="686"/>
      <c r="C46" s="686"/>
      <c r="D46" s="686"/>
      <c r="E46" s="686"/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686"/>
      <c r="X46" s="686"/>
      <c r="Y46" s="686"/>
      <c r="Z46" s="686"/>
      <c r="AA46" s="686"/>
      <c r="AB46" s="687"/>
    </row>
    <row r="47" spans="1:30" ht="42" customHeight="1">
      <c r="A47" s="688" t="s">
        <v>125</v>
      </c>
      <c r="B47" s="688"/>
      <c r="C47" s="693" t="s">
        <v>125</v>
      </c>
      <c r="D47" s="693"/>
      <c r="E47" s="693"/>
      <c r="F47" s="688" t="s">
        <v>125</v>
      </c>
      <c r="G47" s="688"/>
      <c r="H47" s="688"/>
      <c r="I47" s="688"/>
      <c r="J47" s="688"/>
      <c r="K47" s="690" t="s">
        <v>422</v>
      </c>
      <c r="L47" s="690"/>
      <c r="M47" s="690"/>
      <c r="N47" s="690"/>
      <c r="O47" s="690"/>
      <c r="P47" s="688" t="s">
        <v>125</v>
      </c>
      <c r="Q47" s="688"/>
      <c r="R47" s="688"/>
      <c r="S47" s="688"/>
      <c r="T47" s="688"/>
      <c r="U47" s="688"/>
      <c r="V47" s="691"/>
      <c r="W47" s="692"/>
      <c r="X47" s="692"/>
      <c r="Y47" s="692"/>
      <c r="Z47" s="684"/>
      <c r="AA47" s="684"/>
      <c r="AB47" s="684"/>
    </row>
    <row r="48" spans="1:30" s="217" customFormat="1" ht="42" customHeight="1">
      <c r="A48" s="688" t="s">
        <v>125</v>
      </c>
      <c r="B48" s="688"/>
      <c r="C48" s="693" t="s">
        <v>125</v>
      </c>
      <c r="D48" s="693"/>
      <c r="E48" s="693"/>
      <c r="F48" s="688" t="s">
        <v>125</v>
      </c>
      <c r="G48" s="688"/>
      <c r="H48" s="688"/>
      <c r="I48" s="688"/>
      <c r="J48" s="688"/>
      <c r="K48" s="694" t="s">
        <v>418</v>
      </c>
      <c r="L48" s="694"/>
      <c r="M48" s="694"/>
      <c r="N48" s="694"/>
      <c r="O48" s="694"/>
      <c r="P48" s="688" t="s">
        <v>125</v>
      </c>
      <c r="Q48" s="688"/>
      <c r="R48" s="688"/>
      <c r="S48" s="688"/>
      <c r="T48" s="688"/>
      <c r="U48" s="688"/>
      <c r="V48" s="691"/>
      <c r="W48" s="692"/>
      <c r="X48" s="692"/>
      <c r="Y48" s="692"/>
      <c r="Z48" s="684"/>
      <c r="AA48" s="684"/>
      <c r="AB48" s="684"/>
    </row>
    <row r="49" spans="1:28" ht="18.75" customHeight="1">
      <c r="A49" s="710" t="s">
        <v>446</v>
      </c>
      <c r="B49" s="710"/>
      <c r="C49" s="710"/>
      <c r="D49" s="710"/>
      <c r="E49" s="710"/>
      <c r="F49" s="710"/>
      <c r="G49" s="710"/>
      <c r="H49" s="710"/>
      <c r="I49" s="710"/>
      <c r="J49" s="710"/>
      <c r="K49" s="710"/>
      <c r="L49" s="710"/>
      <c r="M49" s="710"/>
      <c r="N49" s="710"/>
      <c r="O49" s="710"/>
      <c r="P49" s="710"/>
      <c r="Q49" s="710"/>
      <c r="R49" s="710"/>
      <c r="S49" s="710"/>
      <c r="T49" s="710"/>
      <c r="U49" s="710"/>
      <c r="V49" s="710"/>
      <c r="W49" s="710"/>
      <c r="X49" s="710"/>
      <c r="Y49" s="710"/>
      <c r="Z49" s="710"/>
      <c r="AA49" s="710"/>
      <c r="AB49" s="710"/>
    </row>
    <row r="50" spans="1:28" ht="42" customHeight="1">
      <c r="A50" s="688" t="s">
        <v>125</v>
      </c>
      <c r="B50" s="688"/>
      <c r="C50" s="693" t="s">
        <v>125</v>
      </c>
      <c r="D50" s="693"/>
      <c r="E50" s="693"/>
      <c r="F50" s="688" t="s">
        <v>125</v>
      </c>
      <c r="G50" s="688"/>
      <c r="H50" s="688"/>
      <c r="I50" s="688"/>
      <c r="J50" s="688"/>
      <c r="K50" s="711" t="s">
        <v>423</v>
      </c>
      <c r="L50" s="712"/>
      <c r="M50" s="712"/>
      <c r="N50" s="712"/>
      <c r="O50" s="713"/>
      <c r="P50" s="688" t="s">
        <v>125</v>
      </c>
      <c r="Q50" s="688"/>
      <c r="R50" s="688"/>
      <c r="S50" s="688"/>
      <c r="T50" s="688"/>
      <c r="U50" s="688"/>
      <c r="V50" s="691"/>
      <c r="W50" s="692"/>
      <c r="X50" s="692"/>
      <c r="Y50" s="692"/>
      <c r="Z50" s="684"/>
      <c r="AA50" s="684"/>
      <c r="AB50" s="684"/>
    </row>
    <row r="51" spans="1:28" s="217" customFormat="1" ht="42" customHeight="1">
      <c r="A51" s="688" t="s">
        <v>125</v>
      </c>
      <c r="B51" s="688"/>
      <c r="C51" s="693" t="s">
        <v>125</v>
      </c>
      <c r="D51" s="693"/>
      <c r="E51" s="693"/>
      <c r="F51" s="688" t="s">
        <v>125</v>
      </c>
      <c r="G51" s="688"/>
      <c r="H51" s="688"/>
      <c r="I51" s="688"/>
      <c r="J51" s="688"/>
      <c r="K51" s="704" t="s">
        <v>423</v>
      </c>
      <c r="L51" s="705"/>
      <c r="M51" s="705"/>
      <c r="N51" s="705"/>
      <c r="O51" s="706"/>
      <c r="P51" s="688" t="s">
        <v>125</v>
      </c>
      <c r="Q51" s="688"/>
      <c r="R51" s="688"/>
      <c r="S51" s="688"/>
      <c r="T51" s="688"/>
      <c r="U51" s="688"/>
      <c r="V51" s="691"/>
      <c r="W51" s="692"/>
      <c r="X51" s="692"/>
      <c r="Y51" s="692"/>
      <c r="Z51" s="684"/>
      <c r="AA51" s="684"/>
      <c r="AB51" s="684"/>
    </row>
    <row r="52" spans="1:28" ht="34.5" customHeight="1">
      <c r="A52" s="244" t="s">
        <v>309</v>
      </c>
      <c r="B52" s="682" t="s">
        <v>364</v>
      </c>
      <c r="C52" s="682"/>
      <c r="D52" s="682"/>
      <c r="E52" s="682"/>
      <c r="F52" s="682"/>
      <c r="G52" s="682"/>
      <c r="H52" s="682"/>
      <c r="I52" s="682"/>
      <c r="J52" s="682"/>
      <c r="K52" s="682"/>
      <c r="L52" s="682"/>
      <c r="M52" s="682"/>
      <c r="N52" s="682"/>
      <c r="O52" s="682"/>
      <c r="P52" s="682"/>
      <c r="Q52" s="682"/>
      <c r="R52" s="682"/>
      <c r="S52" s="682"/>
      <c r="T52" s="682"/>
      <c r="U52" s="682"/>
      <c r="V52" s="682"/>
      <c r="W52" s="682"/>
      <c r="X52" s="682"/>
      <c r="Y52" s="682"/>
      <c r="Z52" s="684"/>
      <c r="AA52" s="684"/>
      <c r="AB52" s="684"/>
    </row>
    <row r="53" spans="1:28" ht="30" customHeight="1">
      <c r="A53" s="244" t="s">
        <v>310</v>
      </c>
      <c r="B53" s="682" t="s">
        <v>367</v>
      </c>
      <c r="C53" s="682"/>
      <c r="D53" s="682"/>
      <c r="E53" s="682"/>
      <c r="F53" s="682"/>
      <c r="G53" s="682"/>
      <c r="H53" s="682"/>
      <c r="I53" s="682"/>
      <c r="J53" s="682"/>
      <c r="K53" s="682"/>
      <c r="L53" s="682"/>
      <c r="M53" s="682"/>
      <c r="N53" s="682"/>
      <c r="O53" s="682"/>
      <c r="P53" s="682"/>
      <c r="Q53" s="682"/>
      <c r="R53" s="682"/>
      <c r="S53" s="682"/>
      <c r="T53" s="682"/>
      <c r="U53" s="682"/>
      <c r="V53" s="682"/>
      <c r="W53" s="682"/>
      <c r="X53" s="682"/>
      <c r="Y53" s="682"/>
      <c r="Z53" s="683"/>
      <c r="AA53" s="683"/>
      <c r="AB53" s="683"/>
    </row>
    <row r="54" spans="1:28" ht="40.5" customHeight="1">
      <c r="A54" s="244" t="s">
        <v>311</v>
      </c>
      <c r="B54" s="682" t="s">
        <v>366</v>
      </c>
      <c r="C54" s="682"/>
      <c r="D54" s="682"/>
      <c r="E54" s="682"/>
      <c r="F54" s="682"/>
      <c r="G54" s="682"/>
      <c r="H54" s="682"/>
      <c r="I54" s="682"/>
      <c r="J54" s="682"/>
      <c r="K54" s="682"/>
      <c r="L54" s="682"/>
      <c r="M54" s="682"/>
      <c r="N54" s="682"/>
      <c r="O54" s="682"/>
      <c r="P54" s="682"/>
      <c r="Q54" s="682"/>
      <c r="R54" s="682"/>
      <c r="S54" s="682"/>
      <c r="T54" s="682"/>
      <c r="U54" s="682"/>
      <c r="V54" s="682"/>
      <c r="W54" s="682"/>
      <c r="X54" s="682"/>
      <c r="Y54" s="682"/>
      <c r="Z54" s="683"/>
      <c r="AA54" s="683"/>
      <c r="AB54" s="683"/>
    </row>
    <row r="55" spans="1:28" ht="30" customHeight="1">
      <c r="A55" s="244" t="s">
        <v>331</v>
      </c>
      <c r="B55" s="750" t="s">
        <v>150</v>
      </c>
      <c r="C55" s="750"/>
      <c r="D55" s="750"/>
      <c r="E55" s="750"/>
      <c r="F55" s="750"/>
      <c r="G55" s="750"/>
      <c r="H55" s="750"/>
      <c r="I55" s="750"/>
      <c r="J55" s="750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750"/>
      <c r="Y55" s="750"/>
      <c r="Z55" s="749">
        <f>SUM(Z41:AB42,Z44:AB45,Z47:AB48,Z50:AB54)</f>
        <v>0</v>
      </c>
      <c r="AA55" s="749"/>
      <c r="AB55" s="749"/>
    </row>
    <row r="56" spans="1:28" ht="14.25" customHeight="1">
      <c r="A56" s="717" t="s">
        <v>332</v>
      </c>
      <c r="B56" s="761" t="s">
        <v>284</v>
      </c>
      <c r="C56" s="762"/>
      <c r="D56" s="762"/>
      <c r="E56" s="762"/>
      <c r="F56" s="762"/>
      <c r="G56" s="762"/>
      <c r="H56" s="763"/>
      <c r="I56" s="727" t="str">
        <f>IF(Z55&gt;0,"Wpisz wartość kursu EUR do PLN","nd")</f>
        <v>nd</v>
      </c>
      <c r="J56" s="728"/>
      <c r="K56" s="729"/>
      <c r="L56" s="141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736" t="s">
        <v>191</v>
      </c>
      <c r="Z56" s="738" t="str">
        <f>IF(Z55=0,"",W34-Z55)</f>
        <v/>
      </c>
      <c r="AA56" s="739"/>
      <c r="AB56" s="740"/>
    </row>
    <row r="57" spans="1:28" ht="14.25" customHeight="1">
      <c r="A57" s="718"/>
      <c r="B57" s="764"/>
      <c r="C57" s="422"/>
      <c r="D57" s="422"/>
      <c r="E57" s="422"/>
      <c r="F57" s="422"/>
      <c r="G57" s="422"/>
      <c r="H57" s="765"/>
      <c r="I57" s="730"/>
      <c r="J57" s="731"/>
      <c r="K57" s="732"/>
      <c r="L57" s="744" t="s">
        <v>190</v>
      </c>
      <c r="M57" s="745"/>
      <c r="N57" s="792"/>
      <c r="O57" s="793"/>
      <c r="P57" s="793"/>
      <c r="Q57" s="793"/>
      <c r="R57" s="793"/>
      <c r="S57" s="793"/>
      <c r="T57" s="793"/>
      <c r="U57" s="793"/>
      <c r="V57" s="793"/>
      <c r="W57" s="794"/>
      <c r="X57" s="280"/>
      <c r="Y57" s="737"/>
      <c r="Z57" s="741"/>
      <c r="AA57" s="742"/>
      <c r="AB57" s="743"/>
    </row>
    <row r="58" spans="1:28" ht="26.25" customHeight="1">
      <c r="A58" s="719"/>
      <c r="B58" s="766"/>
      <c r="C58" s="767"/>
      <c r="D58" s="767"/>
      <c r="E58" s="767"/>
      <c r="F58" s="767"/>
      <c r="G58" s="767"/>
      <c r="H58" s="768"/>
      <c r="I58" s="733"/>
      <c r="J58" s="734"/>
      <c r="K58" s="735"/>
      <c r="L58" s="746"/>
      <c r="M58" s="747"/>
      <c r="N58" s="748" t="s">
        <v>74</v>
      </c>
      <c r="O58" s="748"/>
      <c r="P58" s="748"/>
      <c r="Q58" s="748"/>
      <c r="R58" s="748"/>
      <c r="S58" s="748"/>
      <c r="T58" s="748"/>
      <c r="U58" s="748"/>
      <c r="V58" s="748"/>
      <c r="W58" s="748"/>
      <c r="X58" s="143"/>
      <c r="Y58" s="287" t="s">
        <v>4</v>
      </c>
      <c r="Z58" s="749" t="str">
        <f>IF(Z55=0,"",Z56*I56)</f>
        <v/>
      </c>
      <c r="AA58" s="749"/>
      <c r="AB58" s="749"/>
    </row>
    <row r="59" spans="1:28" ht="6" customHeight="1">
      <c r="A59" s="288"/>
      <c r="B59" s="137"/>
      <c r="C59" s="137"/>
      <c r="D59" s="137"/>
      <c r="E59" s="137"/>
      <c r="F59" s="137"/>
      <c r="G59" s="138"/>
      <c r="H59" s="138"/>
      <c r="I59" s="138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50"/>
      <c r="U59" s="63"/>
      <c r="V59" s="138"/>
      <c r="W59" s="138"/>
      <c r="X59" s="138"/>
      <c r="Y59" s="138"/>
      <c r="Z59" s="138"/>
      <c r="AA59" s="138"/>
      <c r="AB59" s="138"/>
    </row>
    <row r="60" spans="1:28" ht="6" customHeight="1">
      <c r="A60" s="288"/>
      <c r="B60" s="137"/>
      <c r="C60" s="137"/>
      <c r="D60" s="137"/>
      <c r="E60" s="137"/>
      <c r="F60" s="137"/>
      <c r="G60" s="138"/>
      <c r="H60" s="138"/>
      <c r="I60" s="138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50"/>
      <c r="U60" s="63"/>
      <c r="V60" s="138"/>
      <c r="W60" s="138"/>
      <c r="X60" s="138"/>
      <c r="Y60" s="138"/>
      <c r="Z60" s="138"/>
      <c r="AA60" s="138"/>
      <c r="AB60" s="138"/>
    </row>
    <row r="61" spans="1:28" ht="15" customHeight="1">
      <c r="A61" s="750" t="s">
        <v>312</v>
      </c>
      <c r="B61" s="750"/>
      <c r="C61" s="750"/>
      <c r="D61" s="750"/>
      <c r="E61" s="750"/>
      <c r="F61" s="750"/>
      <c r="G61" s="750"/>
      <c r="H61" s="750"/>
      <c r="I61" s="750"/>
      <c r="J61" s="750"/>
      <c r="K61" s="750"/>
      <c r="L61" s="750"/>
      <c r="M61" s="750"/>
      <c r="N61" s="750"/>
      <c r="O61" s="750"/>
      <c r="P61" s="750"/>
      <c r="Q61" s="750"/>
      <c r="R61" s="750"/>
      <c r="S61" s="750"/>
      <c r="T61" s="750"/>
      <c r="U61" s="750"/>
      <c r="V61" s="750"/>
      <c r="W61" s="786">
        <v>100000</v>
      </c>
      <c r="X61" s="787"/>
      <c r="Y61" s="787"/>
      <c r="Z61" s="788"/>
      <c r="AA61" s="284" t="s">
        <v>5</v>
      </c>
      <c r="AB61" s="775" t="str">
        <f>IF(Z83=0,"","x")</f>
        <v/>
      </c>
    </row>
    <row r="62" spans="1:28" ht="3" customHeight="1">
      <c r="A62" s="750"/>
      <c r="B62" s="750"/>
      <c r="C62" s="750"/>
      <c r="D62" s="750"/>
      <c r="E62" s="750"/>
      <c r="F62" s="750"/>
      <c r="G62" s="750"/>
      <c r="H62" s="750"/>
      <c r="I62" s="750"/>
      <c r="J62" s="750"/>
      <c r="K62" s="750"/>
      <c r="L62" s="750"/>
      <c r="M62" s="750"/>
      <c r="N62" s="750"/>
      <c r="O62" s="750"/>
      <c r="P62" s="750"/>
      <c r="Q62" s="750"/>
      <c r="R62" s="750"/>
      <c r="S62" s="750"/>
      <c r="T62" s="750"/>
      <c r="U62" s="750"/>
      <c r="V62" s="750"/>
      <c r="W62" s="789"/>
      <c r="X62" s="790"/>
      <c r="Y62" s="790"/>
      <c r="Z62" s="791"/>
      <c r="AB62" s="776"/>
    </row>
    <row r="63" spans="1:28" ht="3" customHeight="1">
      <c r="A63" s="288"/>
      <c r="B63" s="137"/>
      <c r="C63" s="137"/>
      <c r="D63" s="137"/>
      <c r="E63" s="137"/>
      <c r="F63" s="137"/>
      <c r="G63" s="138"/>
      <c r="H63" s="138"/>
      <c r="I63" s="138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50"/>
      <c r="U63" s="63"/>
      <c r="V63" s="138"/>
      <c r="W63" s="138"/>
      <c r="X63" s="138"/>
      <c r="Y63" s="138"/>
      <c r="Z63" s="138"/>
      <c r="AA63" s="138"/>
      <c r="AB63" s="138"/>
    </row>
    <row r="64" spans="1:28" ht="21" customHeight="1">
      <c r="A64" s="602" t="s">
        <v>313</v>
      </c>
      <c r="B64" s="602"/>
      <c r="C64" s="602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</row>
    <row r="65" spans="1:30" ht="3" customHeight="1">
      <c r="A65" s="277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140"/>
    </row>
    <row r="66" spans="1:30" ht="15.75" customHeight="1">
      <c r="A66" s="758" t="s">
        <v>185</v>
      </c>
      <c r="B66" s="759"/>
      <c r="C66" s="759"/>
      <c r="D66" s="759"/>
      <c r="E66" s="759"/>
      <c r="F66" s="759"/>
      <c r="G66" s="759"/>
      <c r="H66" s="759"/>
      <c r="I66" s="759"/>
      <c r="J66" s="759"/>
      <c r="K66" s="759"/>
      <c r="L66" s="759"/>
      <c r="M66" s="759"/>
      <c r="N66" s="759"/>
      <c r="O66" s="759"/>
      <c r="P66" s="759"/>
      <c r="Q66" s="759"/>
      <c r="R66" s="759"/>
      <c r="S66" s="759"/>
      <c r="T66" s="759"/>
      <c r="U66" s="759"/>
      <c r="V66" s="759"/>
      <c r="W66" s="759"/>
      <c r="X66" s="759"/>
      <c r="Y66" s="759"/>
      <c r="Z66" s="759"/>
      <c r="AA66" s="759"/>
      <c r="AB66" s="760"/>
    </row>
    <row r="67" spans="1:30" ht="38.25" customHeight="1">
      <c r="A67" s="714" t="s">
        <v>183</v>
      </c>
      <c r="B67" s="714"/>
      <c r="C67" s="714" t="s">
        <v>147</v>
      </c>
      <c r="D67" s="714"/>
      <c r="E67" s="714"/>
      <c r="F67" s="714" t="s">
        <v>148</v>
      </c>
      <c r="G67" s="714"/>
      <c r="H67" s="714"/>
      <c r="I67" s="714"/>
      <c r="J67" s="714"/>
      <c r="K67" s="714" t="s">
        <v>161</v>
      </c>
      <c r="L67" s="715"/>
      <c r="M67" s="715"/>
      <c r="N67" s="715"/>
      <c r="O67" s="715"/>
      <c r="P67" s="714" t="s">
        <v>314</v>
      </c>
      <c r="Q67" s="715"/>
      <c r="R67" s="715"/>
      <c r="S67" s="715"/>
      <c r="T67" s="715"/>
      <c r="U67" s="715"/>
      <c r="V67" s="751" t="s">
        <v>149</v>
      </c>
      <c r="W67" s="751"/>
      <c r="X67" s="751"/>
      <c r="Y67" s="751"/>
      <c r="Z67" s="714" t="s">
        <v>196</v>
      </c>
      <c r="AA67" s="714"/>
      <c r="AB67" s="714"/>
    </row>
    <row r="68" spans="1:30" ht="18.75" customHeight="1">
      <c r="A68" s="710" t="s">
        <v>315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</row>
    <row r="69" spans="1:30" ht="42" customHeight="1">
      <c r="A69" s="688"/>
      <c r="B69" s="688"/>
      <c r="C69" s="693"/>
      <c r="D69" s="693"/>
      <c r="E69" s="693"/>
      <c r="F69" s="688"/>
      <c r="G69" s="688"/>
      <c r="H69" s="688"/>
      <c r="I69" s="688"/>
      <c r="J69" s="688"/>
      <c r="K69" s="690" t="s">
        <v>392</v>
      </c>
      <c r="L69" s="690"/>
      <c r="M69" s="690"/>
      <c r="N69" s="690"/>
      <c r="O69" s="690"/>
      <c r="P69" s="688"/>
      <c r="Q69" s="688"/>
      <c r="R69" s="688"/>
      <c r="S69" s="688"/>
      <c r="T69" s="688"/>
      <c r="U69" s="688"/>
      <c r="V69" s="691"/>
      <c r="W69" s="692"/>
      <c r="X69" s="692"/>
      <c r="Y69" s="692"/>
      <c r="Z69" s="684"/>
      <c r="AA69" s="684"/>
      <c r="AB69" s="684"/>
    </row>
    <row r="70" spans="1:30" s="217" customFormat="1" ht="41.25" customHeight="1">
      <c r="A70" s="688"/>
      <c r="B70" s="688"/>
      <c r="C70" s="693"/>
      <c r="D70" s="693"/>
      <c r="E70" s="693"/>
      <c r="F70" s="688"/>
      <c r="G70" s="688"/>
      <c r="H70" s="688"/>
      <c r="I70" s="688"/>
      <c r="J70" s="688"/>
      <c r="K70" s="694" t="s">
        <v>392</v>
      </c>
      <c r="L70" s="694"/>
      <c r="M70" s="694"/>
      <c r="N70" s="694"/>
      <c r="O70" s="694"/>
      <c r="P70" s="688"/>
      <c r="Q70" s="688"/>
      <c r="R70" s="688"/>
      <c r="S70" s="688"/>
      <c r="T70" s="688"/>
      <c r="U70" s="688"/>
      <c r="V70" s="691"/>
      <c r="W70" s="692"/>
      <c r="X70" s="692"/>
      <c r="Y70" s="692"/>
      <c r="Z70" s="684"/>
      <c r="AA70" s="684"/>
      <c r="AB70" s="684"/>
    </row>
    <row r="71" spans="1:30" ht="18.75" customHeight="1">
      <c r="A71" s="707" t="s">
        <v>447</v>
      </c>
      <c r="B71" s="708"/>
      <c r="C71" s="708"/>
      <c r="D71" s="708"/>
      <c r="E71" s="708"/>
      <c r="F71" s="708"/>
      <c r="G71" s="708"/>
      <c r="H71" s="708"/>
      <c r="I71" s="708"/>
      <c r="J71" s="708"/>
      <c r="K71" s="708"/>
      <c r="L71" s="708"/>
      <c r="M71" s="708"/>
      <c r="N71" s="708"/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08"/>
      <c r="AB71" s="709"/>
      <c r="AD71" s="257" t="s">
        <v>379</v>
      </c>
    </row>
    <row r="72" spans="1:30" ht="42" customHeight="1">
      <c r="A72" s="688"/>
      <c r="B72" s="688"/>
      <c r="C72" s="693"/>
      <c r="D72" s="693"/>
      <c r="E72" s="693"/>
      <c r="F72" s="688"/>
      <c r="G72" s="688"/>
      <c r="H72" s="688"/>
      <c r="I72" s="688"/>
      <c r="J72" s="688"/>
      <c r="K72" s="690" t="s">
        <v>424</v>
      </c>
      <c r="L72" s="690"/>
      <c r="M72" s="690"/>
      <c r="N72" s="690"/>
      <c r="O72" s="690"/>
      <c r="P72" s="688"/>
      <c r="Q72" s="688"/>
      <c r="R72" s="688"/>
      <c r="S72" s="688"/>
      <c r="T72" s="688"/>
      <c r="U72" s="688"/>
      <c r="V72" s="691"/>
      <c r="W72" s="692"/>
      <c r="X72" s="692"/>
      <c r="Y72" s="692"/>
      <c r="Z72" s="684"/>
      <c r="AA72" s="684"/>
      <c r="AB72" s="684"/>
      <c r="AD72" s="255" t="s">
        <v>380</v>
      </c>
    </row>
    <row r="73" spans="1:30" s="217" customFormat="1" ht="42" customHeight="1">
      <c r="A73" s="688"/>
      <c r="B73" s="688"/>
      <c r="C73" s="693"/>
      <c r="D73" s="693"/>
      <c r="E73" s="693"/>
      <c r="F73" s="688"/>
      <c r="G73" s="688"/>
      <c r="H73" s="688"/>
      <c r="I73" s="688"/>
      <c r="J73" s="688"/>
      <c r="K73" s="694" t="s">
        <v>424</v>
      </c>
      <c r="L73" s="694"/>
      <c r="M73" s="694"/>
      <c r="N73" s="694"/>
      <c r="O73" s="694"/>
      <c r="P73" s="688"/>
      <c r="Q73" s="688"/>
      <c r="R73" s="688"/>
      <c r="S73" s="688"/>
      <c r="T73" s="688"/>
      <c r="U73" s="688"/>
      <c r="V73" s="691"/>
      <c r="W73" s="692"/>
      <c r="X73" s="692"/>
      <c r="Y73" s="692"/>
      <c r="Z73" s="684"/>
      <c r="AA73" s="684"/>
      <c r="AB73" s="684"/>
    </row>
    <row r="74" spans="1:30" ht="18" customHeight="1">
      <c r="A74" s="685" t="s">
        <v>448</v>
      </c>
      <c r="B74" s="686"/>
      <c r="C74" s="686"/>
      <c r="D74" s="686"/>
      <c r="E74" s="686"/>
      <c r="F74" s="686"/>
      <c r="G74" s="686"/>
      <c r="H74" s="686"/>
      <c r="I74" s="686"/>
      <c r="J74" s="686"/>
      <c r="K74" s="686"/>
      <c r="L74" s="686"/>
      <c r="M74" s="686"/>
      <c r="N74" s="686"/>
      <c r="O74" s="686"/>
      <c r="P74" s="686"/>
      <c r="Q74" s="686"/>
      <c r="R74" s="686"/>
      <c r="S74" s="686"/>
      <c r="T74" s="686"/>
      <c r="U74" s="686"/>
      <c r="V74" s="686"/>
      <c r="W74" s="686"/>
      <c r="X74" s="686"/>
      <c r="Y74" s="686"/>
      <c r="Z74" s="686"/>
      <c r="AA74" s="686"/>
      <c r="AB74" s="687"/>
    </row>
    <row r="75" spans="1:30" ht="42" customHeight="1">
      <c r="A75" s="688" t="s">
        <v>125</v>
      </c>
      <c r="B75" s="688"/>
      <c r="C75" s="689" t="s">
        <v>125</v>
      </c>
      <c r="D75" s="689"/>
      <c r="E75" s="689"/>
      <c r="F75" s="688" t="s">
        <v>125</v>
      </c>
      <c r="G75" s="688"/>
      <c r="H75" s="688"/>
      <c r="I75" s="688"/>
      <c r="J75" s="688"/>
      <c r="K75" s="690" t="s">
        <v>425</v>
      </c>
      <c r="L75" s="690"/>
      <c r="M75" s="690"/>
      <c r="N75" s="690"/>
      <c r="O75" s="690"/>
      <c r="P75" s="688" t="s">
        <v>125</v>
      </c>
      <c r="Q75" s="688"/>
      <c r="R75" s="688"/>
      <c r="S75" s="688"/>
      <c r="T75" s="688"/>
      <c r="U75" s="688"/>
      <c r="V75" s="691"/>
      <c r="W75" s="692"/>
      <c r="X75" s="692"/>
      <c r="Y75" s="692"/>
      <c r="Z75" s="684"/>
      <c r="AA75" s="684"/>
      <c r="AB75" s="684"/>
    </row>
    <row r="76" spans="1:30" s="217" customFormat="1" ht="42" customHeight="1">
      <c r="A76" s="688" t="s">
        <v>125</v>
      </c>
      <c r="B76" s="688"/>
      <c r="C76" s="689" t="s">
        <v>125</v>
      </c>
      <c r="D76" s="689"/>
      <c r="E76" s="689"/>
      <c r="F76" s="688" t="s">
        <v>125</v>
      </c>
      <c r="G76" s="688"/>
      <c r="H76" s="688"/>
      <c r="I76" s="688"/>
      <c r="J76" s="688"/>
      <c r="K76" s="694" t="s">
        <v>433</v>
      </c>
      <c r="L76" s="694"/>
      <c r="M76" s="694"/>
      <c r="N76" s="694"/>
      <c r="O76" s="694"/>
      <c r="P76" s="688" t="s">
        <v>125</v>
      </c>
      <c r="Q76" s="688"/>
      <c r="R76" s="688"/>
      <c r="S76" s="688"/>
      <c r="T76" s="688"/>
      <c r="U76" s="688"/>
      <c r="V76" s="691"/>
      <c r="W76" s="692"/>
      <c r="X76" s="692"/>
      <c r="Y76" s="692"/>
      <c r="Z76" s="684"/>
      <c r="AA76" s="684"/>
      <c r="AB76" s="684"/>
    </row>
    <row r="77" spans="1:30" ht="18" customHeight="1">
      <c r="A77" s="710" t="s">
        <v>449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710"/>
      <c r="O77" s="710"/>
      <c r="P77" s="710"/>
      <c r="Q77" s="710"/>
      <c r="R77" s="710"/>
      <c r="S77" s="710"/>
      <c r="T77" s="710"/>
      <c r="U77" s="710"/>
      <c r="V77" s="710"/>
      <c r="W77" s="710"/>
      <c r="X77" s="710"/>
      <c r="Y77" s="710"/>
      <c r="Z77" s="710"/>
      <c r="AA77" s="710"/>
      <c r="AB77" s="710"/>
    </row>
    <row r="78" spans="1:30" ht="42.75" customHeight="1">
      <c r="A78" s="688" t="s">
        <v>125</v>
      </c>
      <c r="B78" s="688"/>
      <c r="C78" s="689" t="s">
        <v>125</v>
      </c>
      <c r="D78" s="689"/>
      <c r="E78" s="689"/>
      <c r="F78" s="688" t="s">
        <v>125</v>
      </c>
      <c r="G78" s="688"/>
      <c r="H78" s="688"/>
      <c r="I78" s="688"/>
      <c r="J78" s="688"/>
      <c r="K78" s="711" t="s">
        <v>426</v>
      </c>
      <c r="L78" s="712"/>
      <c r="M78" s="712"/>
      <c r="N78" s="712"/>
      <c r="O78" s="713"/>
      <c r="P78" s="688" t="s">
        <v>125</v>
      </c>
      <c r="Q78" s="688"/>
      <c r="R78" s="688"/>
      <c r="S78" s="688"/>
      <c r="T78" s="688"/>
      <c r="U78" s="688"/>
      <c r="V78" s="691"/>
      <c r="W78" s="692"/>
      <c r="X78" s="692"/>
      <c r="Y78" s="692"/>
      <c r="Z78" s="684"/>
      <c r="AA78" s="684"/>
      <c r="AB78" s="684"/>
    </row>
    <row r="79" spans="1:30" s="217" customFormat="1" ht="42.75" customHeight="1">
      <c r="A79" s="688" t="s">
        <v>125</v>
      </c>
      <c r="B79" s="688"/>
      <c r="C79" s="689" t="s">
        <v>125</v>
      </c>
      <c r="D79" s="689"/>
      <c r="E79" s="689"/>
      <c r="F79" s="688" t="s">
        <v>125</v>
      </c>
      <c r="G79" s="688"/>
      <c r="H79" s="688"/>
      <c r="I79" s="688"/>
      <c r="J79" s="688"/>
      <c r="K79" s="704" t="s">
        <v>426</v>
      </c>
      <c r="L79" s="705"/>
      <c r="M79" s="705"/>
      <c r="N79" s="705"/>
      <c r="O79" s="706"/>
      <c r="P79" s="688" t="s">
        <v>125</v>
      </c>
      <c r="Q79" s="688"/>
      <c r="R79" s="688"/>
      <c r="S79" s="688"/>
      <c r="T79" s="688"/>
      <c r="U79" s="688"/>
      <c r="V79" s="691"/>
      <c r="W79" s="692"/>
      <c r="X79" s="692"/>
      <c r="Y79" s="692"/>
      <c r="Z79" s="684"/>
      <c r="AA79" s="684"/>
      <c r="AB79" s="684"/>
    </row>
    <row r="80" spans="1:30" ht="33.75" customHeight="1">
      <c r="A80" s="244" t="s">
        <v>316</v>
      </c>
      <c r="B80" s="682" t="s">
        <v>364</v>
      </c>
      <c r="C80" s="682"/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4"/>
      <c r="AA80" s="684"/>
      <c r="AB80" s="684"/>
    </row>
    <row r="81" spans="1:28" ht="30" customHeight="1">
      <c r="A81" s="244" t="s">
        <v>317</v>
      </c>
      <c r="B81" s="682" t="s">
        <v>367</v>
      </c>
      <c r="C81" s="682"/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2"/>
      <c r="X81" s="682"/>
      <c r="Y81" s="682"/>
      <c r="Z81" s="683"/>
      <c r="AA81" s="683"/>
      <c r="AB81" s="683"/>
    </row>
    <row r="82" spans="1:28" ht="40.5" customHeight="1">
      <c r="A82" s="244" t="s">
        <v>318</v>
      </c>
      <c r="B82" s="682" t="s">
        <v>366</v>
      </c>
      <c r="C82" s="682"/>
      <c r="D82" s="682"/>
      <c r="E82" s="682"/>
      <c r="F82" s="682"/>
      <c r="G82" s="682"/>
      <c r="H82" s="682"/>
      <c r="I82" s="682"/>
      <c r="J82" s="682"/>
      <c r="K82" s="682"/>
      <c r="L82" s="682"/>
      <c r="M82" s="682"/>
      <c r="N82" s="682"/>
      <c r="O82" s="682"/>
      <c r="P82" s="682"/>
      <c r="Q82" s="682"/>
      <c r="R82" s="682"/>
      <c r="S82" s="682"/>
      <c r="T82" s="682"/>
      <c r="U82" s="682"/>
      <c r="V82" s="682"/>
      <c r="W82" s="682"/>
      <c r="X82" s="682"/>
      <c r="Y82" s="682"/>
      <c r="Z82" s="683"/>
      <c r="AA82" s="683"/>
      <c r="AB82" s="683"/>
    </row>
    <row r="83" spans="1:28" ht="30" customHeight="1">
      <c r="A83" s="244" t="s">
        <v>333</v>
      </c>
      <c r="B83" s="750" t="s">
        <v>150</v>
      </c>
      <c r="C83" s="750"/>
      <c r="D83" s="750"/>
      <c r="E83" s="750"/>
      <c r="F83" s="750"/>
      <c r="G83" s="750"/>
      <c r="H83" s="750"/>
      <c r="I83" s="750"/>
      <c r="J83" s="750"/>
      <c r="K83" s="750"/>
      <c r="L83" s="750"/>
      <c r="M83" s="750"/>
      <c r="N83" s="750"/>
      <c r="O83" s="750"/>
      <c r="P83" s="750"/>
      <c r="Q83" s="750"/>
      <c r="R83" s="750"/>
      <c r="S83" s="750"/>
      <c r="T83" s="750"/>
      <c r="U83" s="750"/>
      <c r="V83" s="750"/>
      <c r="W83" s="750"/>
      <c r="X83" s="750"/>
      <c r="Y83" s="750"/>
      <c r="Z83" s="749">
        <f>SUM(Z69:AB70,Z72:AB73,Z75:AB76,Z78:AB82)</f>
        <v>0</v>
      </c>
      <c r="AA83" s="749"/>
      <c r="AB83" s="749"/>
    </row>
    <row r="84" spans="1:28" ht="14.25" customHeight="1">
      <c r="A84" s="717" t="s">
        <v>334</v>
      </c>
      <c r="B84" s="720" t="s">
        <v>284</v>
      </c>
      <c r="C84" s="546"/>
      <c r="D84" s="546"/>
      <c r="E84" s="546"/>
      <c r="F84" s="546"/>
      <c r="G84" s="546"/>
      <c r="H84" s="721"/>
      <c r="I84" s="727" t="str">
        <f>IF(Z83&gt;0,"Wpisz wartość kursu EUR do PLN","nd")</f>
        <v>nd</v>
      </c>
      <c r="J84" s="728"/>
      <c r="K84" s="729"/>
      <c r="L84" s="141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736" t="s">
        <v>191</v>
      </c>
      <c r="Z84" s="738" t="str">
        <f>IF(Z83=0,"",W61-Z83)</f>
        <v/>
      </c>
      <c r="AA84" s="739"/>
      <c r="AB84" s="740"/>
    </row>
    <row r="85" spans="1:28" ht="17.25" customHeight="1">
      <c r="A85" s="718"/>
      <c r="B85" s="722"/>
      <c r="C85" s="602"/>
      <c r="D85" s="602"/>
      <c r="E85" s="602"/>
      <c r="F85" s="602"/>
      <c r="G85" s="602"/>
      <c r="H85" s="723"/>
      <c r="I85" s="730"/>
      <c r="J85" s="731"/>
      <c r="K85" s="732"/>
      <c r="L85" s="744" t="s">
        <v>190</v>
      </c>
      <c r="M85" s="745"/>
      <c r="N85" s="807"/>
      <c r="O85" s="808"/>
      <c r="P85" s="808"/>
      <c r="Q85" s="808"/>
      <c r="R85" s="808"/>
      <c r="S85" s="808"/>
      <c r="T85" s="808"/>
      <c r="U85" s="808"/>
      <c r="V85" s="808"/>
      <c r="W85" s="809"/>
      <c r="X85" s="280"/>
      <c r="Y85" s="737"/>
      <c r="Z85" s="741"/>
      <c r="AA85" s="742"/>
      <c r="AB85" s="743"/>
    </row>
    <row r="86" spans="1:28" ht="26.25" customHeight="1">
      <c r="A86" s="719"/>
      <c r="B86" s="724"/>
      <c r="C86" s="725"/>
      <c r="D86" s="725"/>
      <c r="E86" s="725"/>
      <c r="F86" s="725"/>
      <c r="G86" s="725"/>
      <c r="H86" s="726"/>
      <c r="I86" s="733"/>
      <c r="J86" s="734"/>
      <c r="K86" s="735"/>
      <c r="L86" s="746"/>
      <c r="M86" s="747"/>
      <c r="N86" s="748" t="s">
        <v>74</v>
      </c>
      <c r="O86" s="748"/>
      <c r="P86" s="748"/>
      <c r="Q86" s="748"/>
      <c r="R86" s="748"/>
      <c r="S86" s="748"/>
      <c r="T86" s="748"/>
      <c r="U86" s="748"/>
      <c r="V86" s="748"/>
      <c r="W86" s="748"/>
      <c r="X86" s="143"/>
      <c r="Y86" s="287" t="s">
        <v>4</v>
      </c>
      <c r="Z86" s="749" t="str">
        <f>IF(Z83=0,"",Z84*I84)</f>
        <v/>
      </c>
      <c r="AA86" s="749"/>
      <c r="AB86" s="749"/>
    </row>
    <row r="87" spans="1:28" ht="6" customHeight="1">
      <c r="A87" s="161"/>
      <c r="B87" s="161"/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</row>
    <row r="88" spans="1:28" ht="6" customHeight="1">
      <c r="A88" s="288"/>
      <c r="B88" s="137"/>
      <c r="C88" s="137"/>
      <c r="D88" s="137"/>
      <c r="E88" s="137"/>
      <c r="F88" s="137"/>
      <c r="G88" s="138"/>
      <c r="H88" s="138"/>
      <c r="I88" s="138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50"/>
      <c r="U88" s="63"/>
      <c r="V88" s="138"/>
      <c r="W88" s="138"/>
      <c r="X88" s="138"/>
      <c r="Y88" s="138"/>
      <c r="Z88" s="138"/>
      <c r="AA88" s="138"/>
      <c r="AB88" s="138"/>
    </row>
    <row r="89" spans="1:28" ht="15" customHeight="1">
      <c r="A89" s="777" t="s">
        <v>319</v>
      </c>
      <c r="B89" s="777"/>
      <c r="C89" s="777"/>
      <c r="D89" s="777"/>
      <c r="E89" s="777"/>
      <c r="F89" s="777"/>
      <c r="G89" s="777"/>
      <c r="H89" s="777"/>
      <c r="I89" s="777"/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8">
        <v>30000</v>
      </c>
      <c r="X89" s="779"/>
      <c r="Y89" s="779"/>
      <c r="Z89" s="780"/>
      <c r="AA89" s="300" t="s">
        <v>5</v>
      </c>
      <c r="AB89" s="784" t="str">
        <f>IF(Z110=0,"","x")</f>
        <v/>
      </c>
    </row>
    <row r="90" spans="1:28" ht="2.25" customHeight="1">
      <c r="A90" s="777"/>
      <c r="B90" s="777"/>
      <c r="C90" s="777"/>
      <c r="D90" s="777"/>
      <c r="E90" s="777"/>
      <c r="F90" s="777"/>
      <c r="G90" s="777"/>
      <c r="H90" s="777"/>
      <c r="I90" s="777"/>
      <c r="J90" s="777"/>
      <c r="K90" s="777"/>
      <c r="L90" s="777"/>
      <c r="M90" s="777"/>
      <c r="N90" s="777"/>
      <c r="O90" s="777"/>
      <c r="P90" s="777"/>
      <c r="Q90" s="777"/>
      <c r="R90" s="777"/>
      <c r="S90" s="777"/>
      <c r="T90" s="777"/>
      <c r="U90" s="777"/>
      <c r="V90" s="777"/>
      <c r="W90" s="781"/>
      <c r="X90" s="782"/>
      <c r="Y90" s="782"/>
      <c r="Z90" s="783"/>
      <c r="AA90" s="301"/>
      <c r="AB90" s="785"/>
    </row>
    <row r="91" spans="1:28" ht="22.5" customHeight="1">
      <c r="A91" s="603" t="s">
        <v>320</v>
      </c>
      <c r="B91" s="603"/>
      <c r="C91" s="603"/>
      <c r="D91" s="603"/>
      <c r="E91" s="603"/>
      <c r="F91" s="603"/>
      <c r="G91" s="603"/>
      <c r="H91" s="603"/>
      <c r="I91" s="603"/>
      <c r="J91" s="603"/>
      <c r="K91" s="603"/>
      <c r="L91" s="603"/>
      <c r="M91" s="603"/>
      <c r="N91" s="603"/>
      <c r="O91" s="603"/>
      <c r="P91" s="603"/>
      <c r="Q91" s="603"/>
      <c r="R91" s="603"/>
      <c r="S91" s="603"/>
      <c r="T91" s="603"/>
      <c r="U91" s="603"/>
      <c r="V91" s="603"/>
      <c r="W91" s="603"/>
      <c r="X91" s="603"/>
      <c r="Y91" s="603"/>
      <c r="Z91" s="603"/>
      <c r="AA91" s="603"/>
      <c r="AB91" s="603"/>
    </row>
    <row r="92" spans="1:28" ht="2.25" customHeight="1">
      <c r="A92" s="277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140"/>
    </row>
    <row r="93" spans="1:28" ht="18" customHeight="1">
      <c r="A93" s="758" t="s">
        <v>185</v>
      </c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759"/>
      <c r="Y93" s="759"/>
      <c r="Z93" s="759"/>
      <c r="AA93" s="759"/>
      <c r="AB93" s="760"/>
    </row>
    <row r="94" spans="1:28" ht="35.25" customHeight="1">
      <c r="A94" s="714" t="s">
        <v>183</v>
      </c>
      <c r="B94" s="714"/>
      <c r="C94" s="714" t="s">
        <v>147</v>
      </c>
      <c r="D94" s="714"/>
      <c r="E94" s="714"/>
      <c r="F94" s="714" t="s">
        <v>148</v>
      </c>
      <c r="G94" s="714"/>
      <c r="H94" s="714"/>
      <c r="I94" s="714"/>
      <c r="J94" s="714"/>
      <c r="K94" s="714" t="s">
        <v>161</v>
      </c>
      <c r="L94" s="715"/>
      <c r="M94" s="715"/>
      <c r="N94" s="715"/>
      <c r="O94" s="715"/>
      <c r="P94" s="714" t="s">
        <v>283</v>
      </c>
      <c r="Q94" s="715"/>
      <c r="R94" s="715"/>
      <c r="S94" s="715"/>
      <c r="T94" s="715"/>
      <c r="U94" s="715"/>
      <c r="V94" s="751" t="s">
        <v>149</v>
      </c>
      <c r="W94" s="751"/>
      <c r="X94" s="751"/>
      <c r="Y94" s="751"/>
      <c r="Z94" s="714" t="s">
        <v>196</v>
      </c>
      <c r="AA94" s="714"/>
      <c r="AB94" s="714"/>
    </row>
    <row r="95" spans="1:28" ht="18" customHeight="1">
      <c r="A95" s="710" t="s">
        <v>396</v>
      </c>
      <c r="B95" s="710"/>
      <c r="C95" s="710"/>
      <c r="D95" s="710"/>
      <c r="E95" s="710"/>
      <c r="F95" s="710"/>
      <c r="G95" s="710"/>
      <c r="H95" s="710"/>
      <c r="I95" s="710"/>
      <c r="J95" s="710"/>
      <c r="K95" s="710"/>
      <c r="L95" s="710"/>
      <c r="M95" s="710"/>
      <c r="N95" s="710"/>
      <c r="O95" s="710"/>
      <c r="P95" s="710"/>
      <c r="Q95" s="710"/>
      <c r="R95" s="710"/>
      <c r="S95" s="710"/>
      <c r="T95" s="710"/>
      <c r="U95" s="710"/>
      <c r="V95" s="710"/>
      <c r="W95" s="710"/>
      <c r="X95" s="710"/>
      <c r="Y95" s="710"/>
      <c r="Z95" s="710"/>
      <c r="AA95" s="710"/>
      <c r="AB95" s="710"/>
    </row>
    <row r="96" spans="1:28" ht="42" customHeight="1">
      <c r="A96" s="688" t="s">
        <v>125</v>
      </c>
      <c r="B96" s="688"/>
      <c r="C96" s="693" t="s">
        <v>125</v>
      </c>
      <c r="D96" s="693"/>
      <c r="E96" s="693"/>
      <c r="F96" s="688" t="s">
        <v>125</v>
      </c>
      <c r="G96" s="688"/>
      <c r="H96" s="688"/>
      <c r="I96" s="688"/>
      <c r="J96" s="688"/>
      <c r="K96" s="690" t="s">
        <v>392</v>
      </c>
      <c r="L96" s="690"/>
      <c r="M96" s="690"/>
      <c r="N96" s="690"/>
      <c r="O96" s="690"/>
      <c r="P96" s="688" t="s">
        <v>125</v>
      </c>
      <c r="Q96" s="688"/>
      <c r="R96" s="688"/>
      <c r="S96" s="688"/>
      <c r="T96" s="688"/>
      <c r="U96" s="688"/>
      <c r="V96" s="691"/>
      <c r="W96" s="692"/>
      <c r="X96" s="692"/>
      <c r="Y96" s="692"/>
      <c r="Z96" s="684"/>
      <c r="AA96" s="684"/>
      <c r="AB96" s="684"/>
    </row>
    <row r="97" spans="1:30" s="217" customFormat="1" ht="42" customHeight="1">
      <c r="A97" s="688"/>
      <c r="B97" s="688"/>
      <c r="C97" s="693"/>
      <c r="D97" s="693"/>
      <c r="E97" s="693"/>
      <c r="F97" s="688"/>
      <c r="G97" s="688"/>
      <c r="H97" s="688"/>
      <c r="I97" s="688"/>
      <c r="J97" s="688"/>
      <c r="K97" s="694" t="s">
        <v>392</v>
      </c>
      <c r="L97" s="694"/>
      <c r="M97" s="694"/>
      <c r="N97" s="694"/>
      <c r="O97" s="694"/>
      <c r="P97" s="688"/>
      <c r="Q97" s="688"/>
      <c r="R97" s="688"/>
      <c r="S97" s="688"/>
      <c r="T97" s="688"/>
      <c r="U97" s="688"/>
      <c r="V97" s="691"/>
      <c r="W97" s="692"/>
      <c r="X97" s="692"/>
      <c r="Y97" s="692"/>
      <c r="Z97" s="684"/>
      <c r="AA97" s="684"/>
      <c r="AB97" s="684"/>
    </row>
    <row r="98" spans="1:30" ht="21" customHeight="1">
      <c r="A98" s="707" t="s">
        <v>450</v>
      </c>
      <c r="B98" s="708"/>
      <c r="C98" s="708"/>
      <c r="D98" s="708"/>
      <c r="E98" s="708"/>
      <c r="F98" s="708"/>
      <c r="G98" s="708"/>
      <c r="H98" s="708"/>
      <c r="I98" s="708"/>
      <c r="J98" s="708"/>
      <c r="K98" s="708"/>
      <c r="L98" s="708"/>
      <c r="M98" s="708"/>
      <c r="N98" s="708"/>
      <c r="O98" s="708"/>
      <c r="P98" s="708"/>
      <c r="Q98" s="708"/>
      <c r="R98" s="708"/>
      <c r="S98" s="708"/>
      <c r="T98" s="708"/>
      <c r="U98" s="708"/>
      <c r="V98" s="708"/>
      <c r="W98" s="708"/>
      <c r="X98" s="708"/>
      <c r="Y98" s="708"/>
      <c r="Z98" s="708"/>
      <c r="AA98" s="708"/>
      <c r="AB98" s="709"/>
      <c r="AD98" s="257" t="s">
        <v>379</v>
      </c>
    </row>
    <row r="99" spans="1:30" ht="42" customHeight="1">
      <c r="A99" s="688"/>
      <c r="B99" s="688"/>
      <c r="C99" s="693"/>
      <c r="D99" s="693"/>
      <c r="E99" s="693"/>
      <c r="F99" s="688"/>
      <c r="G99" s="688"/>
      <c r="H99" s="688"/>
      <c r="I99" s="688"/>
      <c r="J99" s="688"/>
      <c r="K99" s="690" t="s">
        <v>421</v>
      </c>
      <c r="L99" s="690"/>
      <c r="M99" s="690"/>
      <c r="N99" s="690"/>
      <c r="O99" s="690"/>
      <c r="P99" s="688"/>
      <c r="Q99" s="688"/>
      <c r="R99" s="688"/>
      <c r="S99" s="688"/>
      <c r="T99" s="688"/>
      <c r="U99" s="688"/>
      <c r="V99" s="691"/>
      <c r="W99" s="692"/>
      <c r="X99" s="692"/>
      <c r="Y99" s="692"/>
      <c r="Z99" s="684"/>
      <c r="AA99" s="684"/>
      <c r="AB99" s="684"/>
      <c r="AD99" s="255" t="s">
        <v>380</v>
      </c>
    </row>
    <row r="100" spans="1:30" s="217" customFormat="1" ht="42" customHeight="1">
      <c r="A100" s="688"/>
      <c r="B100" s="688"/>
      <c r="C100" s="693"/>
      <c r="D100" s="693"/>
      <c r="E100" s="693"/>
      <c r="F100" s="688"/>
      <c r="G100" s="688"/>
      <c r="H100" s="688"/>
      <c r="I100" s="688"/>
      <c r="J100" s="688"/>
      <c r="K100" s="694" t="s">
        <v>421</v>
      </c>
      <c r="L100" s="694"/>
      <c r="M100" s="694"/>
      <c r="N100" s="694"/>
      <c r="O100" s="694"/>
      <c r="P100" s="688"/>
      <c r="Q100" s="688"/>
      <c r="R100" s="688"/>
      <c r="S100" s="688"/>
      <c r="T100" s="688"/>
      <c r="U100" s="688"/>
      <c r="V100" s="691"/>
      <c r="W100" s="692"/>
      <c r="X100" s="692"/>
      <c r="Y100" s="692"/>
      <c r="Z100" s="684"/>
      <c r="AA100" s="684"/>
      <c r="AB100" s="684"/>
    </row>
    <row r="101" spans="1:30" ht="18" customHeight="1">
      <c r="A101" s="685" t="s">
        <v>451</v>
      </c>
      <c r="B101" s="686"/>
      <c r="C101" s="686"/>
      <c r="D101" s="686"/>
      <c r="E101" s="686"/>
      <c r="F101" s="686"/>
      <c r="G101" s="686"/>
      <c r="H101" s="686"/>
      <c r="I101" s="686"/>
      <c r="J101" s="686"/>
      <c r="K101" s="686"/>
      <c r="L101" s="686"/>
      <c r="M101" s="686"/>
      <c r="N101" s="686"/>
      <c r="O101" s="686"/>
      <c r="P101" s="686"/>
      <c r="Q101" s="686"/>
      <c r="R101" s="686"/>
      <c r="S101" s="686"/>
      <c r="T101" s="686"/>
      <c r="U101" s="686"/>
      <c r="V101" s="686"/>
      <c r="W101" s="686"/>
      <c r="X101" s="686"/>
      <c r="Y101" s="686"/>
      <c r="Z101" s="686"/>
      <c r="AA101" s="686"/>
      <c r="AB101" s="687"/>
    </row>
    <row r="102" spans="1:30" ht="42" customHeight="1">
      <c r="A102" s="688" t="s">
        <v>125</v>
      </c>
      <c r="B102" s="688"/>
      <c r="C102" s="693" t="s">
        <v>125</v>
      </c>
      <c r="D102" s="693"/>
      <c r="E102" s="693"/>
      <c r="F102" s="688" t="s">
        <v>125</v>
      </c>
      <c r="G102" s="688"/>
      <c r="H102" s="688"/>
      <c r="I102" s="688"/>
      <c r="J102" s="688"/>
      <c r="K102" s="690" t="s">
        <v>418</v>
      </c>
      <c r="L102" s="690"/>
      <c r="M102" s="690"/>
      <c r="N102" s="690"/>
      <c r="O102" s="690"/>
      <c r="P102" s="688" t="s">
        <v>125</v>
      </c>
      <c r="Q102" s="688"/>
      <c r="R102" s="688"/>
      <c r="S102" s="688"/>
      <c r="T102" s="688"/>
      <c r="U102" s="688"/>
      <c r="V102" s="691"/>
      <c r="W102" s="692"/>
      <c r="X102" s="692"/>
      <c r="Y102" s="692"/>
      <c r="Z102" s="684"/>
      <c r="AA102" s="684"/>
      <c r="AB102" s="684"/>
    </row>
    <row r="103" spans="1:30" s="217" customFormat="1" ht="42" customHeight="1">
      <c r="A103" s="688" t="s">
        <v>125</v>
      </c>
      <c r="B103" s="688"/>
      <c r="C103" s="693" t="s">
        <v>125</v>
      </c>
      <c r="D103" s="693"/>
      <c r="E103" s="693"/>
      <c r="F103" s="688" t="s">
        <v>125</v>
      </c>
      <c r="G103" s="688"/>
      <c r="H103" s="688"/>
      <c r="I103" s="688"/>
      <c r="J103" s="688"/>
      <c r="K103" s="694" t="s">
        <v>433</v>
      </c>
      <c r="L103" s="694"/>
      <c r="M103" s="694"/>
      <c r="N103" s="694"/>
      <c r="O103" s="694"/>
      <c r="P103" s="688" t="s">
        <v>125</v>
      </c>
      <c r="Q103" s="688"/>
      <c r="R103" s="688"/>
      <c r="S103" s="688"/>
      <c r="T103" s="688"/>
      <c r="U103" s="688"/>
      <c r="V103" s="691"/>
      <c r="W103" s="692"/>
      <c r="X103" s="692"/>
      <c r="Y103" s="692"/>
      <c r="Z103" s="684"/>
      <c r="AA103" s="684"/>
      <c r="AB103" s="684"/>
    </row>
    <row r="104" spans="1:30" ht="18" customHeight="1">
      <c r="A104" s="710" t="s">
        <v>452</v>
      </c>
      <c r="B104" s="710"/>
      <c r="C104" s="710"/>
      <c r="D104" s="710"/>
      <c r="E104" s="710"/>
      <c r="F104" s="710"/>
      <c r="G104" s="710"/>
      <c r="H104" s="710"/>
      <c r="I104" s="710"/>
      <c r="J104" s="710"/>
      <c r="K104" s="710"/>
      <c r="L104" s="710"/>
      <c r="M104" s="710"/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10"/>
      <c r="Z104" s="710"/>
      <c r="AA104" s="710"/>
      <c r="AB104" s="710"/>
    </row>
    <row r="105" spans="1:30" ht="42" customHeight="1">
      <c r="A105" s="688" t="s">
        <v>125</v>
      </c>
      <c r="B105" s="688"/>
      <c r="C105" s="693" t="s">
        <v>125</v>
      </c>
      <c r="D105" s="693"/>
      <c r="E105" s="693"/>
      <c r="F105" s="688" t="s">
        <v>125</v>
      </c>
      <c r="G105" s="688"/>
      <c r="H105" s="688"/>
      <c r="I105" s="688"/>
      <c r="J105" s="688"/>
      <c r="K105" s="711" t="s">
        <v>423</v>
      </c>
      <c r="L105" s="712"/>
      <c r="M105" s="712"/>
      <c r="N105" s="712"/>
      <c r="O105" s="713"/>
      <c r="P105" s="688" t="s">
        <v>125</v>
      </c>
      <c r="Q105" s="688"/>
      <c r="R105" s="688"/>
      <c r="S105" s="688"/>
      <c r="T105" s="688"/>
      <c r="U105" s="688"/>
      <c r="V105" s="691"/>
      <c r="W105" s="692"/>
      <c r="X105" s="692"/>
      <c r="Y105" s="692"/>
      <c r="Z105" s="684"/>
      <c r="AA105" s="684"/>
      <c r="AB105" s="684"/>
    </row>
    <row r="106" spans="1:30" s="217" customFormat="1" ht="42" customHeight="1">
      <c r="A106" s="688" t="s">
        <v>125</v>
      </c>
      <c r="B106" s="688"/>
      <c r="C106" s="693" t="s">
        <v>125</v>
      </c>
      <c r="D106" s="693"/>
      <c r="E106" s="693"/>
      <c r="F106" s="688" t="s">
        <v>125</v>
      </c>
      <c r="G106" s="688"/>
      <c r="H106" s="688"/>
      <c r="I106" s="688"/>
      <c r="J106" s="688"/>
      <c r="K106" s="704" t="s">
        <v>427</v>
      </c>
      <c r="L106" s="705"/>
      <c r="M106" s="705"/>
      <c r="N106" s="705"/>
      <c r="O106" s="706"/>
      <c r="P106" s="688" t="s">
        <v>125</v>
      </c>
      <c r="Q106" s="688"/>
      <c r="R106" s="688"/>
      <c r="S106" s="688"/>
      <c r="T106" s="688"/>
      <c r="U106" s="688"/>
      <c r="V106" s="691"/>
      <c r="W106" s="692"/>
      <c r="X106" s="692"/>
      <c r="Y106" s="692"/>
      <c r="Z106" s="684"/>
      <c r="AA106" s="684"/>
      <c r="AB106" s="684"/>
    </row>
    <row r="107" spans="1:30" ht="34.5" customHeight="1">
      <c r="A107" s="244" t="s">
        <v>321</v>
      </c>
      <c r="B107" s="682" t="s">
        <v>364</v>
      </c>
      <c r="C107" s="682"/>
      <c r="D107" s="682"/>
      <c r="E107" s="682"/>
      <c r="F107" s="682"/>
      <c r="G107" s="682"/>
      <c r="H107" s="682"/>
      <c r="I107" s="682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/>
      <c r="W107" s="682"/>
      <c r="X107" s="682"/>
      <c r="Y107" s="682"/>
      <c r="Z107" s="684"/>
      <c r="AA107" s="684"/>
      <c r="AB107" s="684"/>
    </row>
    <row r="108" spans="1:30" ht="30" customHeight="1">
      <c r="A108" s="244" t="s">
        <v>322</v>
      </c>
      <c r="B108" s="682" t="s">
        <v>367</v>
      </c>
      <c r="C108" s="682"/>
      <c r="D108" s="682"/>
      <c r="E108" s="682"/>
      <c r="F108" s="682"/>
      <c r="G108" s="682"/>
      <c r="H108" s="682"/>
      <c r="I108" s="682"/>
      <c r="J108" s="682"/>
      <c r="K108" s="682"/>
      <c r="L108" s="682"/>
      <c r="M108" s="682"/>
      <c r="N108" s="682"/>
      <c r="O108" s="682"/>
      <c r="P108" s="682"/>
      <c r="Q108" s="682"/>
      <c r="R108" s="682"/>
      <c r="S108" s="682"/>
      <c r="T108" s="682"/>
      <c r="U108" s="682"/>
      <c r="V108" s="682"/>
      <c r="W108" s="682"/>
      <c r="X108" s="682"/>
      <c r="Y108" s="682"/>
      <c r="Z108" s="683"/>
      <c r="AA108" s="683"/>
      <c r="AB108" s="683"/>
    </row>
    <row r="109" spans="1:30" ht="40.5" customHeight="1">
      <c r="A109" s="244" t="s">
        <v>323</v>
      </c>
      <c r="B109" s="682" t="s">
        <v>366</v>
      </c>
      <c r="C109" s="682"/>
      <c r="D109" s="682"/>
      <c r="E109" s="682"/>
      <c r="F109" s="682"/>
      <c r="G109" s="682"/>
      <c r="H109" s="682"/>
      <c r="I109" s="682"/>
      <c r="J109" s="682"/>
      <c r="K109" s="682"/>
      <c r="L109" s="682"/>
      <c r="M109" s="682"/>
      <c r="N109" s="682"/>
      <c r="O109" s="682"/>
      <c r="P109" s="682"/>
      <c r="Q109" s="682"/>
      <c r="R109" s="682"/>
      <c r="S109" s="682"/>
      <c r="T109" s="682"/>
      <c r="U109" s="682"/>
      <c r="V109" s="682"/>
      <c r="W109" s="682"/>
      <c r="X109" s="682"/>
      <c r="Y109" s="682"/>
      <c r="Z109" s="683"/>
      <c r="AA109" s="683"/>
      <c r="AB109" s="683"/>
    </row>
    <row r="110" spans="1:30" ht="30" customHeight="1">
      <c r="A110" s="244" t="s">
        <v>335</v>
      </c>
      <c r="B110" s="750" t="s">
        <v>150</v>
      </c>
      <c r="C110" s="750"/>
      <c r="D110" s="750"/>
      <c r="E110" s="750"/>
      <c r="F110" s="750"/>
      <c r="G110" s="750"/>
      <c r="H110" s="750"/>
      <c r="I110" s="750"/>
      <c r="J110" s="750"/>
      <c r="K110" s="750"/>
      <c r="L110" s="750"/>
      <c r="M110" s="750"/>
      <c r="N110" s="750"/>
      <c r="O110" s="750"/>
      <c r="P110" s="750"/>
      <c r="Q110" s="750"/>
      <c r="R110" s="750"/>
      <c r="S110" s="750"/>
      <c r="T110" s="750"/>
      <c r="U110" s="750"/>
      <c r="V110" s="750"/>
      <c r="W110" s="750"/>
      <c r="X110" s="750"/>
      <c r="Y110" s="750"/>
      <c r="Z110" s="749">
        <f>SUM(Z96:AB97,Z99:AB100,Z102:AB103,Z105:AB109)</f>
        <v>0</v>
      </c>
      <c r="AA110" s="749"/>
      <c r="AB110" s="749"/>
    </row>
    <row r="111" spans="1:30" ht="14.25" customHeight="1">
      <c r="A111" s="717" t="s">
        <v>336</v>
      </c>
      <c r="B111" s="761" t="s">
        <v>284</v>
      </c>
      <c r="C111" s="762"/>
      <c r="D111" s="762"/>
      <c r="E111" s="762"/>
      <c r="F111" s="762"/>
      <c r="G111" s="762"/>
      <c r="H111" s="763"/>
      <c r="I111" s="727" t="str">
        <f>IF(Z110&gt;0,"Wpisz wartość kursu EUR do PLN","nd")</f>
        <v>nd</v>
      </c>
      <c r="J111" s="728"/>
      <c r="K111" s="729"/>
      <c r="L111" s="141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736" t="s">
        <v>191</v>
      </c>
      <c r="Z111" s="738" t="str">
        <f>IF(Z110=0,"",W89-Z110)</f>
        <v/>
      </c>
      <c r="AA111" s="739"/>
      <c r="AB111" s="740"/>
    </row>
    <row r="112" spans="1:30" ht="14.25" customHeight="1">
      <c r="A112" s="718"/>
      <c r="B112" s="764"/>
      <c r="C112" s="422"/>
      <c r="D112" s="422"/>
      <c r="E112" s="422"/>
      <c r="F112" s="422"/>
      <c r="G112" s="422"/>
      <c r="H112" s="765"/>
      <c r="I112" s="730"/>
      <c r="J112" s="731"/>
      <c r="K112" s="732"/>
      <c r="L112" s="744" t="s">
        <v>190</v>
      </c>
      <c r="M112" s="745"/>
      <c r="N112" s="792"/>
      <c r="O112" s="793"/>
      <c r="P112" s="793"/>
      <c r="Q112" s="793"/>
      <c r="R112" s="793"/>
      <c r="S112" s="793"/>
      <c r="T112" s="793"/>
      <c r="U112" s="793"/>
      <c r="V112" s="793"/>
      <c r="W112" s="794"/>
      <c r="X112" s="280"/>
      <c r="Y112" s="737"/>
      <c r="Z112" s="741"/>
      <c r="AA112" s="742"/>
      <c r="AB112" s="743"/>
    </row>
    <row r="113" spans="1:30" ht="25.5" customHeight="1">
      <c r="A113" s="719"/>
      <c r="B113" s="766"/>
      <c r="C113" s="767"/>
      <c r="D113" s="767"/>
      <c r="E113" s="767"/>
      <c r="F113" s="767"/>
      <c r="G113" s="767"/>
      <c r="H113" s="768"/>
      <c r="I113" s="733"/>
      <c r="J113" s="734"/>
      <c r="K113" s="735"/>
      <c r="L113" s="746"/>
      <c r="M113" s="747"/>
      <c r="N113" s="748" t="s">
        <v>74</v>
      </c>
      <c r="O113" s="748"/>
      <c r="P113" s="748"/>
      <c r="Q113" s="748"/>
      <c r="R113" s="748"/>
      <c r="S113" s="748"/>
      <c r="T113" s="748"/>
      <c r="U113" s="748"/>
      <c r="V113" s="748"/>
      <c r="W113" s="748"/>
      <c r="X113" s="143"/>
      <c r="Y113" s="287" t="s">
        <v>4</v>
      </c>
      <c r="Z113" s="749" t="str">
        <f>IF(Z110=0,"",Z111*I111)</f>
        <v/>
      </c>
      <c r="AA113" s="749"/>
      <c r="AB113" s="749"/>
    </row>
    <row r="114" spans="1:30" ht="6" customHeight="1">
      <c r="A114" s="288"/>
      <c r="B114" s="137"/>
      <c r="C114" s="137"/>
      <c r="D114" s="137"/>
      <c r="E114" s="137"/>
      <c r="F114" s="137"/>
      <c r="G114" s="138"/>
      <c r="H114" s="138"/>
      <c r="I114" s="138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50"/>
      <c r="U114" s="63"/>
      <c r="V114" s="138"/>
      <c r="W114" s="138"/>
      <c r="X114" s="138"/>
      <c r="Y114" s="138"/>
      <c r="Z114" s="138"/>
      <c r="AA114" s="138"/>
      <c r="AB114" s="138"/>
    </row>
    <row r="115" spans="1:30" ht="6" customHeight="1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</row>
    <row r="116" spans="1:30" ht="15" customHeight="1">
      <c r="A116" s="752" t="s">
        <v>324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3"/>
      <c r="L116" s="753"/>
      <c r="M116" s="753"/>
      <c r="N116" s="753"/>
      <c r="O116" s="753"/>
      <c r="P116" s="753"/>
      <c r="Q116" s="753"/>
      <c r="R116" s="753"/>
      <c r="S116" s="753"/>
      <c r="T116" s="753"/>
      <c r="U116" s="753"/>
      <c r="V116" s="754"/>
      <c r="W116" s="769">
        <v>20000</v>
      </c>
      <c r="X116" s="770"/>
      <c r="Y116" s="770"/>
      <c r="Z116" s="771"/>
      <c r="AA116" s="284" t="s">
        <v>5</v>
      </c>
      <c r="AB116" s="775" t="str">
        <f>IF(Z138=0,"","x")</f>
        <v/>
      </c>
    </row>
    <row r="117" spans="1:30" ht="3" customHeight="1">
      <c r="A117" s="755"/>
      <c r="B117" s="756"/>
      <c r="C117" s="756"/>
      <c r="D117" s="756"/>
      <c r="E117" s="756"/>
      <c r="F117" s="756"/>
      <c r="G117" s="756"/>
      <c r="H117" s="756"/>
      <c r="I117" s="756"/>
      <c r="J117" s="756"/>
      <c r="K117" s="756"/>
      <c r="L117" s="756"/>
      <c r="M117" s="756"/>
      <c r="N117" s="756"/>
      <c r="O117" s="756"/>
      <c r="P117" s="756"/>
      <c r="Q117" s="756"/>
      <c r="R117" s="756"/>
      <c r="S117" s="756"/>
      <c r="T117" s="756"/>
      <c r="U117" s="756"/>
      <c r="V117" s="757"/>
      <c r="W117" s="772"/>
      <c r="X117" s="773"/>
      <c r="Y117" s="773"/>
      <c r="Z117" s="774"/>
      <c r="AB117" s="776"/>
      <c r="AD117" s="275"/>
    </row>
    <row r="118" spans="1:30" ht="13.2" customHeight="1">
      <c r="A118" s="277"/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67"/>
      <c r="X118" s="267"/>
      <c r="Y118" s="267"/>
      <c r="Z118" s="267"/>
      <c r="AB118" s="268"/>
      <c r="AD118" s="275"/>
    </row>
    <row r="119" spans="1:30" ht="20.25" customHeight="1">
      <c r="A119" s="602" t="s">
        <v>325</v>
      </c>
      <c r="B119" s="602"/>
      <c r="C119" s="602"/>
      <c r="D119" s="602"/>
      <c r="E119" s="602"/>
      <c r="F119" s="602"/>
      <c r="G119" s="602"/>
      <c r="H119" s="602"/>
      <c r="I119" s="602"/>
      <c r="J119" s="602"/>
      <c r="K119" s="602"/>
      <c r="L119" s="602"/>
      <c r="M119" s="602"/>
      <c r="N119" s="602"/>
      <c r="O119" s="602"/>
      <c r="P119" s="602"/>
      <c r="Q119" s="602"/>
      <c r="R119" s="602"/>
      <c r="S119" s="602"/>
      <c r="T119" s="602"/>
      <c r="U119" s="602"/>
      <c r="V119" s="602"/>
      <c r="W119" s="602"/>
      <c r="X119" s="602"/>
      <c r="Y119" s="602"/>
      <c r="Z119" s="602"/>
      <c r="AA119" s="602"/>
      <c r="AB119" s="602"/>
    </row>
    <row r="120" spans="1:30" ht="2.25" customHeight="1">
      <c r="A120" s="277"/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277"/>
      <c r="X120" s="277"/>
      <c r="Y120" s="277"/>
      <c r="Z120" s="277"/>
      <c r="AA120" s="277"/>
      <c r="AB120" s="140"/>
    </row>
    <row r="121" spans="1:30" ht="18" customHeight="1">
      <c r="A121" s="758" t="s">
        <v>185</v>
      </c>
      <c r="B121" s="759"/>
      <c r="C121" s="759"/>
      <c r="D121" s="759"/>
      <c r="E121" s="759"/>
      <c r="F121" s="759"/>
      <c r="G121" s="759"/>
      <c r="H121" s="759"/>
      <c r="I121" s="759"/>
      <c r="J121" s="759"/>
      <c r="K121" s="759"/>
      <c r="L121" s="759"/>
      <c r="M121" s="759"/>
      <c r="N121" s="759"/>
      <c r="O121" s="759"/>
      <c r="P121" s="759"/>
      <c r="Q121" s="759"/>
      <c r="R121" s="759"/>
      <c r="S121" s="759"/>
      <c r="T121" s="759"/>
      <c r="U121" s="759"/>
      <c r="V121" s="759"/>
      <c r="W121" s="759"/>
      <c r="X121" s="759"/>
      <c r="Y121" s="759"/>
      <c r="Z121" s="759"/>
      <c r="AA121" s="759"/>
      <c r="AB121" s="760"/>
    </row>
    <row r="122" spans="1:30" ht="35.25" customHeight="1">
      <c r="A122" s="714" t="s">
        <v>183</v>
      </c>
      <c r="B122" s="714"/>
      <c r="C122" s="714" t="s">
        <v>147</v>
      </c>
      <c r="D122" s="714"/>
      <c r="E122" s="714"/>
      <c r="F122" s="714" t="s">
        <v>148</v>
      </c>
      <c r="G122" s="714"/>
      <c r="H122" s="714"/>
      <c r="I122" s="714"/>
      <c r="J122" s="714"/>
      <c r="K122" s="714" t="s">
        <v>161</v>
      </c>
      <c r="L122" s="715"/>
      <c r="M122" s="715"/>
      <c r="N122" s="715"/>
      <c r="O122" s="715"/>
      <c r="P122" s="714" t="s">
        <v>314</v>
      </c>
      <c r="Q122" s="715"/>
      <c r="R122" s="715"/>
      <c r="S122" s="715"/>
      <c r="T122" s="715"/>
      <c r="U122" s="715"/>
      <c r="V122" s="751" t="s">
        <v>149</v>
      </c>
      <c r="W122" s="751"/>
      <c r="X122" s="751"/>
      <c r="Y122" s="751"/>
      <c r="Z122" s="714" t="s">
        <v>196</v>
      </c>
      <c r="AA122" s="714"/>
      <c r="AB122" s="714"/>
    </row>
    <row r="123" spans="1:30" ht="18.75" customHeight="1">
      <c r="A123" s="710" t="s">
        <v>390</v>
      </c>
      <c r="B123" s="710"/>
      <c r="C123" s="710"/>
      <c r="D123" s="710"/>
      <c r="E123" s="710"/>
      <c r="F123" s="710"/>
      <c r="G123" s="710"/>
      <c r="H123" s="710"/>
      <c r="I123" s="710"/>
      <c r="J123" s="710"/>
      <c r="K123" s="710"/>
      <c r="L123" s="710"/>
      <c r="M123" s="710"/>
      <c r="N123" s="710"/>
      <c r="O123" s="710"/>
      <c r="P123" s="710"/>
      <c r="Q123" s="710"/>
      <c r="R123" s="710"/>
      <c r="S123" s="710"/>
      <c r="T123" s="710"/>
      <c r="U123" s="710"/>
      <c r="V123" s="710"/>
      <c r="W123" s="710"/>
      <c r="X123" s="710"/>
      <c r="Y123" s="710"/>
      <c r="Z123" s="710"/>
      <c r="AA123" s="710"/>
      <c r="AB123" s="710"/>
    </row>
    <row r="124" spans="1:30" ht="42" customHeight="1">
      <c r="A124" s="688"/>
      <c r="B124" s="688"/>
      <c r="C124" s="693"/>
      <c r="D124" s="693"/>
      <c r="E124" s="693"/>
      <c r="F124" s="688"/>
      <c r="G124" s="688"/>
      <c r="H124" s="688"/>
      <c r="I124" s="688"/>
      <c r="J124" s="688"/>
      <c r="K124" s="690" t="s">
        <v>391</v>
      </c>
      <c r="L124" s="690"/>
      <c r="M124" s="690"/>
      <c r="N124" s="690"/>
      <c r="O124" s="690"/>
      <c r="P124" s="688"/>
      <c r="Q124" s="688"/>
      <c r="R124" s="688"/>
      <c r="S124" s="688"/>
      <c r="T124" s="688"/>
      <c r="U124" s="688"/>
      <c r="V124" s="691"/>
      <c r="W124" s="692"/>
      <c r="X124" s="692"/>
      <c r="Y124" s="692"/>
      <c r="Z124" s="684"/>
      <c r="AA124" s="684"/>
      <c r="AB124" s="684"/>
    </row>
    <row r="125" spans="1:30" s="217" customFormat="1" ht="42" customHeight="1">
      <c r="A125" s="688"/>
      <c r="B125" s="688"/>
      <c r="C125" s="693"/>
      <c r="D125" s="693"/>
      <c r="E125" s="693"/>
      <c r="F125" s="688"/>
      <c r="G125" s="688"/>
      <c r="H125" s="688"/>
      <c r="I125" s="688"/>
      <c r="J125" s="688"/>
      <c r="K125" s="694" t="s">
        <v>392</v>
      </c>
      <c r="L125" s="694"/>
      <c r="M125" s="694"/>
      <c r="N125" s="694"/>
      <c r="O125" s="694"/>
      <c r="P125" s="688"/>
      <c r="Q125" s="688"/>
      <c r="R125" s="688"/>
      <c r="S125" s="688"/>
      <c r="T125" s="688"/>
      <c r="U125" s="688"/>
      <c r="V125" s="691"/>
      <c r="W125" s="692"/>
      <c r="X125" s="692"/>
      <c r="Y125" s="692"/>
      <c r="Z125" s="684"/>
      <c r="AA125" s="684"/>
      <c r="AB125" s="684"/>
    </row>
    <row r="126" spans="1:30" ht="18.75" customHeight="1">
      <c r="A126" s="707" t="s">
        <v>453</v>
      </c>
      <c r="B126" s="708"/>
      <c r="C126" s="708"/>
      <c r="D126" s="708"/>
      <c r="E126" s="708"/>
      <c r="F126" s="708"/>
      <c r="G126" s="708"/>
      <c r="H126" s="708"/>
      <c r="I126" s="708"/>
      <c r="J126" s="708"/>
      <c r="K126" s="708"/>
      <c r="L126" s="708"/>
      <c r="M126" s="708"/>
      <c r="N126" s="708"/>
      <c r="O126" s="708"/>
      <c r="P126" s="708"/>
      <c r="Q126" s="708"/>
      <c r="R126" s="708"/>
      <c r="S126" s="708"/>
      <c r="T126" s="708"/>
      <c r="U126" s="708"/>
      <c r="V126" s="708"/>
      <c r="W126" s="708"/>
      <c r="X126" s="708"/>
      <c r="Y126" s="708"/>
      <c r="Z126" s="708"/>
      <c r="AA126" s="708"/>
      <c r="AB126" s="709"/>
      <c r="AD126" s="257" t="s">
        <v>379</v>
      </c>
    </row>
    <row r="127" spans="1:30" ht="42" customHeight="1">
      <c r="A127" s="688"/>
      <c r="B127" s="688"/>
      <c r="C127" s="693"/>
      <c r="D127" s="693"/>
      <c r="E127" s="693"/>
      <c r="F127" s="688"/>
      <c r="G127" s="688"/>
      <c r="H127" s="688"/>
      <c r="I127" s="688"/>
      <c r="J127" s="688"/>
      <c r="K127" s="690" t="s">
        <v>424</v>
      </c>
      <c r="L127" s="690"/>
      <c r="M127" s="690"/>
      <c r="N127" s="690"/>
      <c r="O127" s="690"/>
      <c r="P127" s="688"/>
      <c r="Q127" s="688"/>
      <c r="R127" s="688"/>
      <c r="S127" s="688"/>
      <c r="T127" s="688"/>
      <c r="U127" s="688"/>
      <c r="V127" s="691"/>
      <c r="W127" s="692"/>
      <c r="X127" s="692"/>
      <c r="Y127" s="692"/>
      <c r="Z127" s="684"/>
      <c r="AA127" s="684"/>
      <c r="AB127" s="684"/>
      <c r="AD127" s="255" t="s">
        <v>380</v>
      </c>
    </row>
    <row r="128" spans="1:30" s="217" customFormat="1" ht="42" customHeight="1">
      <c r="A128" s="688"/>
      <c r="B128" s="688"/>
      <c r="C128" s="693"/>
      <c r="D128" s="693"/>
      <c r="E128" s="693"/>
      <c r="F128" s="688"/>
      <c r="G128" s="688"/>
      <c r="H128" s="688"/>
      <c r="I128" s="688"/>
      <c r="J128" s="688"/>
      <c r="K128" s="694" t="s">
        <v>424</v>
      </c>
      <c r="L128" s="694"/>
      <c r="M128" s="694"/>
      <c r="N128" s="694"/>
      <c r="O128" s="694"/>
      <c r="P128" s="688"/>
      <c r="Q128" s="688"/>
      <c r="R128" s="688"/>
      <c r="S128" s="688"/>
      <c r="T128" s="688"/>
      <c r="U128" s="688"/>
      <c r="V128" s="691"/>
      <c r="W128" s="692"/>
      <c r="X128" s="692"/>
      <c r="Y128" s="692"/>
      <c r="Z128" s="684"/>
      <c r="AA128" s="684"/>
      <c r="AB128" s="684"/>
    </row>
    <row r="129" spans="1:28" ht="18.75" customHeight="1">
      <c r="A129" s="685" t="s">
        <v>454</v>
      </c>
      <c r="B129" s="686"/>
      <c r="C129" s="686"/>
      <c r="D129" s="686"/>
      <c r="E129" s="686"/>
      <c r="F129" s="686"/>
      <c r="G129" s="686"/>
      <c r="H129" s="686"/>
      <c r="I129" s="686"/>
      <c r="J129" s="686"/>
      <c r="K129" s="686"/>
      <c r="L129" s="686"/>
      <c r="M129" s="686"/>
      <c r="N129" s="686"/>
      <c r="O129" s="686"/>
      <c r="P129" s="686"/>
      <c r="Q129" s="686"/>
      <c r="R129" s="686"/>
      <c r="S129" s="686"/>
      <c r="T129" s="686"/>
      <c r="U129" s="686"/>
      <c r="V129" s="686"/>
      <c r="W129" s="686"/>
      <c r="X129" s="686"/>
      <c r="Y129" s="686"/>
      <c r="Z129" s="686"/>
      <c r="AA129" s="686"/>
      <c r="AB129" s="687"/>
    </row>
    <row r="130" spans="1:28" ht="42" customHeight="1">
      <c r="A130" s="688" t="s">
        <v>125</v>
      </c>
      <c r="B130" s="688"/>
      <c r="C130" s="689" t="s">
        <v>125</v>
      </c>
      <c r="D130" s="689"/>
      <c r="E130" s="689"/>
      <c r="F130" s="688" t="s">
        <v>125</v>
      </c>
      <c r="G130" s="688"/>
      <c r="H130" s="688"/>
      <c r="I130" s="688"/>
      <c r="J130" s="688"/>
      <c r="K130" s="690" t="s">
        <v>425</v>
      </c>
      <c r="L130" s="690"/>
      <c r="M130" s="690"/>
      <c r="N130" s="690"/>
      <c r="O130" s="690"/>
      <c r="P130" s="688" t="s">
        <v>125</v>
      </c>
      <c r="Q130" s="688"/>
      <c r="R130" s="688"/>
      <c r="S130" s="688"/>
      <c r="T130" s="688"/>
      <c r="U130" s="688"/>
      <c r="V130" s="691"/>
      <c r="W130" s="692"/>
      <c r="X130" s="692"/>
      <c r="Y130" s="692"/>
      <c r="Z130" s="684"/>
      <c r="AA130" s="684"/>
      <c r="AB130" s="684"/>
    </row>
    <row r="131" spans="1:28" s="217" customFormat="1" ht="42" customHeight="1">
      <c r="A131" s="688" t="s">
        <v>125</v>
      </c>
      <c r="B131" s="688"/>
      <c r="C131" s="689" t="s">
        <v>125</v>
      </c>
      <c r="D131" s="689"/>
      <c r="E131" s="689"/>
      <c r="F131" s="688" t="s">
        <v>125</v>
      </c>
      <c r="G131" s="688"/>
      <c r="H131" s="688"/>
      <c r="I131" s="688"/>
      <c r="J131" s="688"/>
      <c r="K131" s="694" t="s">
        <v>433</v>
      </c>
      <c r="L131" s="694"/>
      <c r="M131" s="694"/>
      <c r="N131" s="694"/>
      <c r="O131" s="694"/>
      <c r="P131" s="688" t="s">
        <v>125</v>
      </c>
      <c r="Q131" s="688"/>
      <c r="R131" s="688"/>
      <c r="S131" s="688"/>
      <c r="T131" s="688"/>
      <c r="U131" s="688"/>
      <c r="V131" s="691"/>
      <c r="W131" s="692"/>
      <c r="X131" s="692"/>
      <c r="Y131" s="692"/>
      <c r="Z131" s="684"/>
      <c r="AA131" s="684"/>
      <c r="AB131" s="684"/>
    </row>
    <row r="132" spans="1:28" ht="18.75" customHeight="1">
      <c r="A132" s="710" t="s">
        <v>455</v>
      </c>
      <c r="B132" s="710"/>
      <c r="C132" s="710"/>
      <c r="D132" s="710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  <c r="AA132" s="710"/>
      <c r="AB132" s="710"/>
    </row>
    <row r="133" spans="1:28" ht="42" customHeight="1">
      <c r="A133" s="688" t="s">
        <v>125</v>
      </c>
      <c r="B133" s="688"/>
      <c r="C133" s="689" t="s">
        <v>125</v>
      </c>
      <c r="D133" s="689"/>
      <c r="E133" s="689"/>
      <c r="F133" s="688" t="s">
        <v>125</v>
      </c>
      <c r="G133" s="688"/>
      <c r="H133" s="688"/>
      <c r="I133" s="688"/>
      <c r="J133" s="688"/>
      <c r="K133" s="711" t="s">
        <v>417</v>
      </c>
      <c r="L133" s="712"/>
      <c r="M133" s="712"/>
      <c r="N133" s="712"/>
      <c r="O133" s="713"/>
      <c r="P133" s="688" t="s">
        <v>125</v>
      </c>
      <c r="Q133" s="688"/>
      <c r="R133" s="688"/>
      <c r="S133" s="688"/>
      <c r="T133" s="688"/>
      <c r="U133" s="688"/>
      <c r="V133" s="691"/>
      <c r="W133" s="692"/>
      <c r="X133" s="692"/>
      <c r="Y133" s="692"/>
      <c r="Z133" s="684"/>
      <c r="AA133" s="684"/>
      <c r="AB133" s="684"/>
    </row>
    <row r="134" spans="1:28" s="217" customFormat="1" ht="42" customHeight="1">
      <c r="A134" s="688" t="s">
        <v>125</v>
      </c>
      <c r="B134" s="688"/>
      <c r="C134" s="689" t="s">
        <v>125</v>
      </c>
      <c r="D134" s="689"/>
      <c r="E134" s="689"/>
      <c r="F134" s="688" t="s">
        <v>125</v>
      </c>
      <c r="G134" s="688"/>
      <c r="H134" s="688"/>
      <c r="I134" s="688"/>
      <c r="J134" s="688"/>
      <c r="K134" s="704" t="s">
        <v>426</v>
      </c>
      <c r="L134" s="705"/>
      <c r="M134" s="705"/>
      <c r="N134" s="705"/>
      <c r="O134" s="706"/>
      <c r="P134" s="688" t="s">
        <v>125</v>
      </c>
      <c r="Q134" s="688"/>
      <c r="R134" s="688"/>
      <c r="S134" s="688"/>
      <c r="T134" s="688"/>
      <c r="U134" s="688"/>
      <c r="V134" s="691"/>
      <c r="W134" s="692"/>
      <c r="X134" s="692"/>
      <c r="Y134" s="692"/>
      <c r="Z134" s="684"/>
      <c r="AA134" s="684"/>
      <c r="AB134" s="684"/>
    </row>
    <row r="135" spans="1:28" ht="36" customHeight="1">
      <c r="A135" s="244" t="s">
        <v>326</v>
      </c>
      <c r="B135" s="682" t="s">
        <v>364</v>
      </c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682"/>
      <c r="Y135" s="682"/>
      <c r="Z135" s="684"/>
      <c r="AA135" s="684"/>
      <c r="AB135" s="684"/>
    </row>
    <row r="136" spans="1:28" ht="28.5" customHeight="1">
      <c r="A136" s="244" t="s">
        <v>327</v>
      </c>
      <c r="B136" s="682" t="s">
        <v>367</v>
      </c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3"/>
      <c r="AA136" s="683"/>
      <c r="AB136" s="683"/>
    </row>
    <row r="137" spans="1:28" ht="40.5" customHeight="1">
      <c r="A137" s="244" t="s">
        <v>328</v>
      </c>
      <c r="B137" s="682" t="s">
        <v>366</v>
      </c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3"/>
      <c r="AA137" s="683"/>
      <c r="AB137" s="683"/>
    </row>
    <row r="138" spans="1:28" ht="28.5" customHeight="1">
      <c r="A138" s="244" t="s">
        <v>337</v>
      </c>
      <c r="B138" s="750" t="s">
        <v>150</v>
      </c>
      <c r="C138" s="750"/>
      <c r="D138" s="750"/>
      <c r="E138" s="750"/>
      <c r="F138" s="750"/>
      <c r="G138" s="750"/>
      <c r="H138" s="750"/>
      <c r="I138" s="750"/>
      <c r="J138" s="750"/>
      <c r="K138" s="750"/>
      <c r="L138" s="750"/>
      <c r="M138" s="750"/>
      <c r="N138" s="750"/>
      <c r="O138" s="750"/>
      <c r="P138" s="750"/>
      <c r="Q138" s="750"/>
      <c r="R138" s="750"/>
      <c r="S138" s="750"/>
      <c r="T138" s="750"/>
      <c r="U138" s="750"/>
      <c r="V138" s="750"/>
      <c r="W138" s="750"/>
      <c r="X138" s="750"/>
      <c r="Y138" s="750"/>
      <c r="Z138" s="749">
        <f>SUM(Z124:AB125,Z127:AB128,Z130:AB131,Z133:AB137)</f>
        <v>0</v>
      </c>
      <c r="AA138" s="749"/>
      <c r="AB138" s="749"/>
    </row>
    <row r="139" spans="1:28" ht="14.25" customHeight="1">
      <c r="A139" s="717" t="s">
        <v>338</v>
      </c>
      <c r="B139" s="720" t="s">
        <v>284</v>
      </c>
      <c r="C139" s="546"/>
      <c r="D139" s="546"/>
      <c r="E139" s="546"/>
      <c r="F139" s="546"/>
      <c r="G139" s="546"/>
      <c r="H139" s="721"/>
      <c r="I139" s="727" t="str">
        <f>IF(Z138&gt;0,"Wpisz wartość kursu EUR do PLN","nd")</f>
        <v>nd</v>
      </c>
      <c r="J139" s="728"/>
      <c r="K139" s="729"/>
      <c r="L139" s="141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736" t="s">
        <v>191</v>
      </c>
      <c r="Z139" s="738" t="str">
        <f>IF(Z138=0,"",W116-Z138)</f>
        <v/>
      </c>
      <c r="AA139" s="739"/>
      <c r="AB139" s="740"/>
    </row>
    <row r="140" spans="1:28" ht="14.25" customHeight="1">
      <c r="A140" s="718"/>
      <c r="B140" s="722"/>
      <c r="C140" s="602"/>
      <c r="D140" s="602"/>
      <c r="E140" s="602"/>
      <c r="F140" s="602"/>
      <c r="G140" s="602"/>
      <c r="H140" s="723"/>
      <c r="I140" s="730"/>
      <c r="J140" s="731"/>
      <c r="K140" s="732"/>
      <c r="L140" s="744" t="s">
        <v>190</v>
      </c>
      <c r="M140" s="745"/>
      <c r="N140" s="807"/>
      <c r="O140" s="808"/>
      <c r="P140" s="808"/>
      <c r="Q140" s="808"/>
      <c r="R140" s="808"/>
      <c r="S140" s="808"/>
      <c r="T140" s="808"/>
      <c r="U140" s="808"/>
      <c r="V140" s="808"/>
      <c r="W140" s="809"/>
      <c r="Y140" s="737"/>
      <c r="Z140" s="741"/>
      <c r="AA140" s="742"/>
      <c r="AB140" s="743"/>
    </row>
    <row r="141" spans="1:28" ht="25.5" customHeight="1">
      <c r="A141" s="719"/>
      <c r="B141" s="724"/>
      <c r="C141" s="725"/>
      <c r="D141" s="725"/>
      <c r="E141" s="725"/>
      <c r="F141" s="725"/>
      <c r="G141" s="725"/>
      <c r="H141" s="726"/>
      <c r="I141" s="733"/>
      <c r="J141" s="734"/>
      <c r="K141" s="735"/>
      <c r="L141" s="746"/>
      <c r="M141" s="747"/>
      <c r="N141" s="748" t="s">
        <v>74</v>
      </c>
      <c r="O141" s="748"/>
      <c r="P141" s="748"/>
      <c r="Q141" s="748"/>
      <c r="R141" s="748"/>
      <c r="S141" s="748"/>
      <c r="T141" s="748"/>
      <c r="U141" s="748"/>
      <c r="V141" s="748"/>
      <c r="W141" s="748"/>
      <c r="X141" s="143"/>
      <c r="Y141" s="287" t="s">
        <v>4</v>
      </c>
      <c r="Z141" s="749" t="str">
        <f>IF(Z138=0,"",Z139*I139)</f>
        <v/>
      </c>
      <c r="AA141" s="749"/>
      <c r="AB141" s="749"/>
    </row>
    <row r="142" spans="1:28" ht="8.25" customHeight="1">
      <c r="A142" s="144"/>
      <c r="B142" s="145"/>
      <c r="C142" s="145"/>
      <c r="D142" s="145"/>
      <c r="E142" s="145"/>
      <c r="F142" s="145"/>
      <c r="G142" s="146"/>
      <c r="H142" s="146"/>
      <c r="I142" s="146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8"/>
      <c r="U142" s="149"/>
      <c r="V142" s="146"/>
      <c r="W142" s="138"/>
      <c r="X142" s="138"/>
      <c r="Y142" s="138"/>
      <c r="Z142" s="138"/>
      <c r="AA142" s="138"/>
      <c r="AB142" s="138"/>
    </row>
    <row r="143" spans="1:28" ht="12" customHeight="1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4"/>
      <c r="N143" s="50"/>
      <c r="O143" s="695"/>
      <c r="P143" s="696"/>
      <c r="Q143" s="696"/>
      <c r="R143" s="696"/>
      <c r="S143" s="696"/>
      <c r="T143" s="696"/>
      <c r="U143" s="696"/>
      <c r="V143" s="696"/>
      <c r="W143" s="696"/>
      <c r="X143" s="696"/>
      <c r="Y143" s="696"/>
      <c r="Z143" s="696"/>
      <c r="AA143" s="696"/>
      <c r="AB143" s="697"/>
    </row>
    <row r="144" spans="1:28" ht="12" customHeight="1">
      <c r="A144" s="155"/>
      <c r="B144" s="806"/>
      <c r="C144" s="806"/>
      <c r="D144" s="806"/>
      <c r="E144" s="806"/>
      <c r="F144" s="806"/>
      <c r="G144" s="806"/>
      <c r="H144" s="806"/>
      <c r="I144" s="806"/>
      <c r="J144" s="806"/>
      <c r="K144" s="806"/>
      <c r="L144" s="806"/>
      <c r="M144" s="157"/>
      <c r="N144" s="50"/>
      <c r="O144" s="698"/>
      <c r="P144" s="699"/>
      <c r="Q144" s="699"/>
      <c r="R144" s="699"/>
      <c r="S144" s="699"/>
      <c r="T144" s="699"/>
      <c r="U144" s="699"/>
      <c r="V144" s="699"/>
      <c r="W144" s="699"/>
      <c r="X144" s="699"/>
      <c r="Y144" s="699"/>
      <c r="Z144" s="699"/>
      <c r="AA144" s="699"/>
      <c r="AB144" s="700"/>
    </row>
    <row r="145" spans="1:28" ht="12" customHeight="1">
      <c r="A145" s="155"/>
      <c r="B145" s="806"/>
      <c r="C145" s="806"/>
      <c r="D145" s="806"/>
      <c r="E145" s="806"/>
      <c r="F145" s="806"/>
      <c r="G145" s="806"/>
      <c r="H145" s="806"/>
      <c r="I145" s="806"/>
      <c r="J145" s="806"/>
      <c r="K145" s="806"/>
      <c r="L145" s="806"/>
      <c r="M145" s="157"/>
      <c r="N145" s="50"/>
      <c r="O145" s="698"/>
      <c r="P145" s="699"/>
      <c r="Q145" s="699"/>
      <c r="R145" s="699"/>
      <c r="S145" s="699"/>
      <c r="T145" s="699"/>
      <c r="U145" s="699"/>
      <c r="V145" s="699"/>
      <c r="W145" s="699"/>
      <c r="X145" s="699"/>
      <c r="Y145" s="699"/>
      <c r="Z145" s="699"/>
      <c r="AA145" s="699"/>
      <c r="AB145" s="700"/>
    </row>
    <row r="146" spans="1:28" ht="12" customHeight="1">
      <c r="A146" s="155"/>
      <c r="B146" s="806"/>
      <c r="C146" s="806"/>
      <c r="D146" s="806"/>
      <c r="E146" s="806"/>
      <c r="F146" s="806"/>
      <c r="G146" s="806"/>
      <c r="H146" s="806"/>
      <c r="I146" s="806"/>
      <c r="J146" s="806"/>
      <c r="K146" s="806"/>
      <c r="L146" s="806"/>
      <c r="M146" s="157"/>
      <c r="N146" s="50"/>
      <c r="O146" s="698"/>
      <c r="P146" s="699"/>
      <c r="Q146" s="699"/>
      <c r="R146" s="699"/>
      <c r="S146" s="699"/>
      <c r="T146" s="699"/>
      <c r="U146" s="699"/>
      <c r="V146" s="699"/>
      <c r="W146" s="699"/>
      <c r="X146" s="699"/>
      <c r="Y146" s="699"/>
      <c r="Z146" s="699"/>
      <c r="AA146" s="699"/>
      <c r="AB146" s="700"/>
    </row>
    <row r="147" spans="1:28" ht="12" customHeight="1">
      <c r="A147" s="155"/>
      <c r="B147" s="806"/>
      <c r="C147" s="806"/>
      <c r="D147" s="806"/>
      <c r="E147" s="806"/>
      <c r="F147" s="806"/>
      <c r="G147" s="806"/>
      <c r="H147" s="806"/>
      <c r="I147" s="806"/>
      <c r="J147" s="806"/>
      <c r="K147" s="806"/>
      <c r="L147" s="806"/>
      <c r="M147" s="157"/>
      <c r="N147" s="50"/>
      <c r="O147" s="698"/>
      <c r="P147" s="699"/>
      <c r="Q147" s="699"/>
      <c r="R147" s="699"/>
      <c r="S147" s="699"/>
      <c r="T147" s="699"/>
      <c r="U147" s="699"/>
      <c r="V147" s="699"/>
      <c r="W147" s="699"/>
      <c r="X147" s="699"/>
      <c r="Y147" s="699"/>
      <c r="Z147" s="699"/>
      <c r="AA147" s="699"/>
      <c r="AB147" s="700"/>
    </row>
    <row r="148" spans="1:28" ht="12" customHeight="1">
      <c r="A148" s="155"/>
      <c r="B148" s="806"/>
      <c r="C148" s="806"/>
      <c r="D148" s="806"/>
      <c r="E148" s="806"/>
      <c r="F148" s="806"/>
      <c r="G148" s="806"/>
      <c r="H148" s="806"/>
      <c r="I148" s="806"/>
      <c r="J148" s="806"/>
      <c r="K148" s="806"/>
      <c r="L148" s="806"/>
      <c r="M148" s="157"/>
      <c r="N148" s="50"/>
      <c r="O148" s="698"/>
      <c r="P148" s="699"/>
      <c r="Q148" s="699"/>
      <c r="R148" s="699"/>
      <c r="S148" s="699"/>
      <c r="T148" s="699"/>
      <c r="U148" s="699"/>
      <c r="V148" s="699"/>
      <c r="W148" s="699"/>
      <c r="X148" s="699"/>
      <c r="Y148" s="699"/>
      <c r="Z148" s="699"/>
      <c r="AA148" s="699"/>
      <c r="AB148" s="700"/>
    </row>
    <row r="149" spans="1:28" ht="15.9" customHeight="1">
      <c r="A149" s="155"/>
      <c r="B149" s="806"/>
      <c r="C149" s="806"/>
      <c r="D149" s="806"/>
      <c r="E149" s="806"/>
      <c r="F149" s="806"/>
      <c r="G149" s="806"/>
      <c r="H149" s="806"/>
      <c r="I149" s="806"/>
      <c r="J149" s="806"/>
      <c r="K149" s="806"/>
      <c r="L149" s="806"/>
      <c r="M149" s="157"/>
      <c r="N149" s="50"/>
      <c r="O149" s="698"/>
      <c r="P149" s="699"/>
      <c r="Q149" s="699"/>
      <c r="R149" s="699"/>
      <c r="S149" s="699"/>
      <c r="T149" s="699"/>
      <c r="U149" s="699"/>
      <c r="V149" s="699"/>
      <c r="W149" s="699"/>
      <c r="X149" s="699"/>
      <c r="Y149" s="699"/>
      <c r="Z149" s="699"/>
      <c r="AA149" s="699"/>
      <c r="AB149" s="700"/>
    </row>
    <row r="150" spans="1:28" ht="6" customHeight="1">
      <c r="A150" s="155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7"/>
      <c r="N150" s="156"/>
      <c r="O150" s="698"/>
      <c r="P150" s="699"/>
      <c r="Q150" s="699"/>
      <c r="R150" s="699"/>
      <c r="S150" s="699"/>
      <c r="T150" s="699"/>
      <c r="U150" s="699"/>
      <c r="V150" s="699"/>
      <c r="W150" s="699"/>
      <c r="X150" s="699"/>
      <c r="Y150" s="699"/>
      <c r="Z150" s="699"/>
      <c r="AA150" s="699"/>
      <c r="AB150" s="700"/>
    </row>
    <row r="151" spans="1:28" ht="6" customHeight="1">
      <c r="A151" s="158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60"/>
      <c r="N151" s="50"/>
      <c r="O151" s="701"/>
      <c r="P151" s="702"/>
      <c r="Q151" s="702"/>
      <c r="R151" s="702"/>
      <c r="S151" s="702"/>
      <c r="T151" s="702"/>
      <c r="U151" s="702"/>
      <c r="V151" s="702"/>
      <c r="W151" s="702"/>
      <c r="X151" s="702"/>
      <c r="Y151" s="702"/>
      <c r="Z151" s="702"/>
      <c r="AA151" s="702"/>
      <c r="AB151" s="703"/>
    </row>
    <row r="152" spans="1:28" ht="12" customHeight="1">
      <c r="A152" s="614" t="s">
        <v>0</v>
      </c>
      <c r="B152" s="614"/>
      <c r="C152" s="614"/>
      <c r="D152" s="614"/>
      <c r="E152" s="614"/>
      <c r="F152" s="614"/>
      <c r="G152" s="614"/>
      <c r="H152" s="614"/>
      <c r="I152" s="614"/>
      <c r="J152" s="614"/>
      <c r="K152" s="614"/>
      <c r="L152" s="614"/>
      <c r="M152" s="614"/>
      <c r="N152" s="161"/>
      <c r="O152" s="614" t="s">
        <v>359</v>
      </c>
      <c r="P152" s="614"/>
      <c r="Q152" s="614"/>
      <c r="R152" s="614"/>
      <c r="S152" s="614"/>
      <c r="T152" s="614"/>
      <c r="U152" s="614"/>
      <c r="V152" s="614"/>
      <c r="W152" s="614"/>
      <c r="X152" s="614"/>
      <c r="Y152" s="614"/>
      <c r="Z152" s="614"/>
      <c r="AA152" s="614"/>
      <c r="AB152" s="614"/>
    </row>
    <row r="153" spans="1:28" ht="17.25" customHeight="1">
      <c r="A153" s="161"/>
      <c r="B153" s="161"/>
      <c r="C153" s="161"/>
      <c r="D153" s="161"/>
      <c r="E153" s="161"/>
      <c r="F153" s="161"/>
      <c r="G153" s="161"/>
      <c r="H153" s="161"/>
      <c r="I153" s="161"/>
      <c r="J153" s="162"/>
      <c r="K153" s="162"/>
      <c r="L153" s="162"/>
      <c r="M153" s="162"/>
      <c r="N153" s="162"/>
      <c r="O153" s="681"/>
      <c r="P153" s="681"/>
      <c r="Q153" s="681"/>
      <c r="R153" s="681"/>
      <c r="S153" s="681"/>
      <c r="T153" s="681"/>
      <c r="U153" s="681"/>
      <c r="V153" s="681"/>
      <c r="W153" s="681"/>
      <c r="X153" s="681"/>
      <c r="Y153" s="681"/>
      <c r="Z153" s="681"/>
      <c r="AA153" s="681"/>
      <c r="AB153" s="681"/>
    </row>
    <row r="154" spans="1:28" ht="15.75" customHeight="1">
      <c r="A154" s="716" t="s">
        <v>378</v>
      </c>
      <c r="B154" s="716"/>
      <c r="C154" s="716"/>
      <c r="D154" s="716"/>
      <c r="E154" s="716"/>
      <c r="F154" s="716"/>
      <c r="G154" s="716"/>
      <c r="H154" s="716"/>
      <c r="I154" s="716"/>
      <c r="J154" s="716"/>
      <c r="K154" s="716"/>
      <c r="L154" s="716"/>
      <c r="M154" s="716"/>
      <c r="N154" s="71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267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14"/>
  <dimension ref="A1:AJ60"/>
  <sheetViews>
    <sheetView showGridLines="0" showOutlineSymbols="0" view="pageBreakPreview" topLeftCell="A9" zoomScale="85" zoomScaleNormal="100" zoomScaleSheetLayoutView="85" workbookViewId="0">
      <selection activeCell="B9" sqref="B9:AE9"/>
    </sheetView>
  </sheetViews>
  <sheetFormatPr defaultColWidth="9.109375" defaultRowHeight="12"/>
  <cols>
    <col min="1" max="1" width="2.5546875" style="164" customWidth="1"/>
    <col min="2" max="19" width="2.6640625" style="164" customWidth="1"/>
    <col min="20" max="20" width="3" style="164" customWidth="1"/>
    <col min="21" max="34" width="3.33203125" style="164" customWidth="1"/>
    <col min="35" max="35" width="2.5546875" style="164" customWidth="1"/>
    <col min="36" max="36" width="2.88671875" style="164" customWidth="1"/>
    <col min="37" max="16384" width="9.109375" style="164"/>
  </cols>
  <sheetData>
    <row r="1" spans="1:36" ht="12" customHeight="1">
      <c r="A1" s="136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4"/>
      <c r="AJ1" s="163"/>
    </row>
    <row r="2" spans="1:36" ht="15.75" customHeight="1">
      <c r="A2" s="824"/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200"/>
      <c r="Y2" s="200"/>
      <c r="Z2" s="200"/>
      <c r="AA2" s="200"/>
      <c r="AB2" s="200"/>
      <c r="AC2" s="200"/>
      <c r="AD2" s="826" t="s">
        <v>274</v>
      </c>
      <c r="AE2" s="827"/>
      <c r="AF2" s="827"/>
      <c r="AG2" s="827"/>
      <c r="AH2" s="828"/>
      <c r="AI2" s="44"/>
      <c r="AJ2" s="33"/>
    </row>
    <row r="3" spans="1:36" ht="6.75" customHeight="1">
      <c r="A3" s="829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0"/>
      <c r="AF3" s="830"/>
      <c r="AG3" s="830"/>
      <c r="AH3" s="830"/>
      <c r="AI3" s="831"/>
      <c r="AJ3" s="165"/>
    </row>
    <row r="4" spans="1:36" ht="22.5" customHeight="1">
      <c r="A4" s="832" t="s">
        <v>435</v>
      </c>
      <c r="B4" s="833"/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  <c r="P4" s="833"/>
      <c r="Q4" s="833"/>
      <c r="R4" s="833"/>
      <c r="S4" s="833"/>
      <c r="T4" s="833"/>
      <c r="U4" s="833"/>
      <c r="V4" s="833"/>
      <c r="W4" s="833"/>
      <c r="X4" s="833"/>
      <c r="Y4" s="833"/>
      <c r="Z4" s="833"/>
      <c r="AA4" s="833"/>
      <c r="AB4" s="833"/>
      <c r="AC4" s="833"/>
      <c r="AD4" s="833"/>
      <c r="AE4" s="833"/>
      <c r="AF4" s="833"/>
      <c r="AG4" s="833"/>
      <c r="AH4" s="833"/>
      <c r="AI4" s="834"/>
      <c r="AJ4" s="166"/>
    </row>
    <row r="5" spans="1:36" ht="24.75" customHeight="1">
      <c r="A5" s="835"/>
      <c r="B5" s="836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3"/>
      <c r="AF5" s="833"/>
      <c r="AG5" s="833"/>
      <c r="AH5" s="833"/>
      <c r="AI5" s="834"/>
      <c r="AJ5" s="165"/>
    </row>
    <row r="6" spans="1:36">
      <c r="A6" s="30"/>
      <c r="B6" s="837" t="s">
        <v>113</v>
      </c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838"/>
      <c r="Z6" s="838"/>
      <c r="AA6" s="838"/>
      <c r="AB6" s="838"/>
      <c r="AC6" s="838"/>
      <c r="AD6" s="838"/>
      <c r="AE6" s="838"/>
      <c r="AF6" s="838"/>
      <c r="AG6" s="838"/>
      <c r="AH6" s="838"/>
      <c r="AI6" s="44"/>
    </row>
    <row r="7" spans="1:36" ht="6" customHeight="1">
      <c r="A7" s="30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8"/>
      <c r="Y7" s="838"/>
      <c r="Z7" s="838"/>
      <c r="AA7" s="838"/>
      <c r="AB7" s="838"/>
      <c r="AC7" s="838"/>
      <c r="AD7" s="838"/>
      <c r="AE7" s="838"/>
      <c r="AF7" s="838"/>
      <c r="AG7" s="838"/>
      <c r="AH7" s="838"/>
      <c r="AI7" s="44"/>
    </row>
    <row r="8" spans="1:36" ht="36" customHeight="1">
      <c r="A8" s="167"/>
      <c r="B8" s="584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6"/>
      <c r="AI8" s="44"/>
    </row>
    <row r="9" spans="1:36">
      <c r="A9" s="32"/>
      <c r="B9" s="466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8"/>
      <c r="AI9" s="44"/>
    </row>
    <row r="10" spans="1:36" ht="13.2">
      <c r="A10" s="32"/>
      <c r="B10" s="820" t="s">
        <v>299</v>
      </c>
      <c r="C10" s="821"/>
      <c r="D10" s="821"/>
      <c r="E10" s="821"/>
      <c r="F10" s="821"/>
      <c r="G10" s="821"/>
      <c r="H10" s="821"/>
      <c r="I10" s="821"/>
      <c r="J10" s="821"/>
      <c r="K10" s="821"/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1"/>
      <c r="W10" s="821"/>
      <c r="X10" s="821"/>
      <c r="Y10" s="821"/>
      <c r="Z10" s="821"/>
      <c r="AA10" s="821"/>
      <c r="AB10" s="821"/>
      <c r="AC10" s="821"/>
      <c r="AD10" s="821"/>
      <c r="AE10" s="821"/>
      <c r="AF10" s="821"/>
      <c r="AG10" s="821"/>
      <c r="AH10" s="821"/>
      <c r="AI10" s="44"/>
    </row>
    <row r="11" spans="1:36" ht="6" customHeight="1">
      <c r="A11" s="3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44"/>
    </row>
    <row r="12" spans="1:36" ht="36" customHeight="1">
      <c r="A12" s="30"/>
      <c r="B12" s="584"/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6"/>
      <c r="AI12" s="31"/>
    </row>
    <row r="13" spans="1:36">
      <c r="A13" s="30"/>
      <c r="B13" s="466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8"/>
      <c r="AI13" s="31"/>
    </row>
    <row r="14" spans="1:36" ht="13.8">
      <c r="A14" s="168"/>
      <c r="B14" s="821" t="s">
        <v>300</v>
      </c>
      <c r="C14" s="821"/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31"/>
    </row>
    <row r="15" spans="1:36" ht="6" customHeight="1">
      <c r="A15" s="30"/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822"/>
      <c r="N15" s="822"/>
      <c r="O15" s="822"/>
      <c r="P15" s="822"/>
      <c r="Q15" s="822"/>
      <c r="R15" s="822"/>
      <c r="S15" s="822"/>
      <c r="T15" s="822"/>
      <c r="U15" s="822"/>
      <c r="V15" s="822"/>
      <c r="W15" s="822"/>
      <c r="X15" s="822"/>
      <c r="Y15" s="822"/>
      <c r="Z15" s="822"/>
      <c r="AA15" s="169"/>
      <c r="AB15" s="169"/>
      <c r="AC15" s="169"/>
      <c r="AD15" s="169"/>
      <c r="AE15" s="169"/>
      <c r="AF15" s="169"/>
      <c r="AG15" s="169"/>
      <c r="AH15" s="169"/>
      <c r="AI15" s="31"/>
    </row>
    <row r="16" spans="1:36">
      <c r="A16" s="30"/>
      <c r="B16" s="818" t="s">
        <v>114</v>
      </c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31"/>
    </row>
    <row r="17" spans="1:35" ht="6" customHeight="1">
      <c r="A17" s="30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69"/>
      <c r="AB17" s="169"/>
      <c r="AC17" s="169"/>
      <c r="AD17" s="169"/>
      <c r="AE17" s="169"/>
      <c r="AF17" s="169"/>
      <c r="AG17" s="169"/>
      <c r="AH17" s="169"/>
      <c r="AI17" s="31"/>
    </row>
    <row r="18" spans="1:35" ht="24" customHeight="1">
      <c r="A18" s="30"/>
      <c r="B18" s="584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6"/>
      <c r="AI18" s="31"/>
    </row>
    <row r="19" spans="1:35">
      <c r="A19" s="30"/>
      <c r="B19" s="466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8"/>
      <c r="AI19" s="31"/>
    </row>
    <row r="20" spans="1:35">
      <c r="A20" s="30"/>
      <c r="B20" s="817" t="s">
        <v>368</v>
      </c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7"/>
      <c r="T20" s="817"/>
      <c r="U20" s="817"/>
      <c r="V20" s="817"/>
      <c r="W20" s="817"/>
      <c r="X20" s="817"/>
      <c r="Y20" s="817"/>
      <c r="Z20" s="817"/>
      <c r="AA20" s="817"/>
      <c r="AB20" s="817"/>
      <c r="AC20" s="817"/>
      <c r="AD20" s="817"/>
      <c r="AE20" s="817"/>
      <c r="AF20" s="817"/>
      <c r="AG20" s="817"/>
      <c r="AH20" s="817"/>
      <c r="AI20" s="31"/>
    </row>
    <row r="21" spans="1:35" ht="17.25" customHeight="1">
      <c r="A21" s="32"/>
      <c r="B21" s="602" t="s">
        <v>293</v>
      </c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31"/>
    </row>
    <row r="22" spans="1:35" ht="18.75" customHeight="1">
      <c r="A22" s="32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823"/>
      <c r="S22" s="823"/>
      <c r="T22" s="823"/>
      <c r="U22" s="823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31"/>
    </row>
    <row r="23" spans="1:35">
      <c r="A23" s="32"/>
      <c r="B23" s="823"/>
      <c r="C23" s="823"/>
      <c r="D23" s="823"/>
      <c r="E23" s="823"/>
      <c r="F23" s="823"/>
      <c r="G23" s="823"/>
      <c r="H23" s="823"/>
      <c r="I23" s="823"/>
      <c r="J23" s="823"/>
      <c r="K23" s="823"/>
      <c r="L23" s="823"/>
      <c r="M23" s="823"/>
      <c r="N23" s="823"/>
      <c r="O23" s="823"/>
      <c r="P23" s="823"/>
      <c r="Q23" s="823"/>
      <c r="R23" s="823"/>
      <c r="S23" s="823"/>
      <c r="T23" s="823"/>
      <c r="U23" s="823"/>
      <c r="V23" s="823"/>
      <c r="W23" s="823"/>
      <c r="X23" s="823"/>
      <c r="Y23" s="823"/>
      <c r="Z23" s="823"/>
      <c r="AA23" s="823"/>
      <c r="AB23" s="823"/>
      <c r="AC23" s="823"/>
      <c r="AD23" s="823"/>
      <c r="AE23" s="823"/>
      <c r="AF23" s="823"/>
      <c r="AG23" s="823"/>
      <c r="AH23" s="823"/>
      <c r="AI23" s="31"/>
    </row>
    <row r="24" spans="1:35" ht="6" customHeight="1">
      <c r="A24" s="30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31"/>
    </row>
    <row r="25" spans="1:35" ht="24" customHeight="1">
      <c r="A25" s="30"/>
      <c r="B25" s="593" t="e">
        <f>IF(B_III_tyt_oper="","",B_III_tyt_oper)</f>
        <v>#REF!</v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5"/>
      <c r="AI25" s="31"/>
    </row>
    <row r="26" spans="1:35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8"/>
      <c r="AI26" s="31"/>
    </row>
    <row r="27" spans="1:35">
      <c r="A27" s="30"/>
      <c r="B27" s="817" t="s">
        <v>115</v>
      </c>
      <c r="C27" s="817"/>
      <c r="D27" s="817"/>
      <c r="E27" s="817"/>
      <c r="F27" s="817"/>
      <c r="G27" s="817"/>
      <c r="H27" s="817"/>
      <c r="I27" s="817"/>
      <c r="J27" s="817"/>
      <c r="K27" s="817"/>
      <c r="L27" s="817"/>
      <c r="M27" s="817"/>
      <c r="N27" s="817"/>
      <c r="O27" s="817"/>
      <c r="P27" s="817"/>
      <c r="Q27" s="817"/>
      <c r="R27" s="817"/>
      <c r="S27" s="817"/>
      <c r="T27" s="817"/>
      <c r="U27" s="817"/>
      <c r="V27" s="817"/>
      <c r="W27" s="817"/>
      <c r="X27" s="817"/>
      <c r="Y27" s="817"/>
      <c r="Z27" s="817"/>
      <c r="AA27" s="817"/>
      <c r="AB27" s="817"/>
      <c r="AC27" s="817"/>
      <c r="AD27" s="817"/>
      <c r="AE27" s="817"/>
      <c r="AF27" s="817"/>
      <c r="AG27" s="817"/>
      <c r="AH27" s="817"/>
      <c r="AI27" s="31"/>
    </row>
    <row r="28" spans="1:35" ht="6" customHeight="1">
      <c r="A28" s="30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31"/>
    </row>
    <row r="29" spans="1:35">
      <c r="A29" s="30"/>
      <c r="B29" s="818" t="s">
        <v>116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31"/>
    </row>
    <row r="30" spans="1:35" ht="6" customHeight="1">
      <c r="A30" s="30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31"/>
    </row>
    <row r="31" spans="1:35">
      <c r="A31" s="30"/>
      <c r="B31" s="602" t="s">
        <v>294</v>
      </c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602"/>
      <c r="AG31" s="602"/>
      <c r="AH31" s="602"/>
      <c r="AI31" s="31"/>
    </row>
    <row r="32" spans="1:35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602"/>
      <c r="AG32" s="602"/>
      <c r="AH32" s="602"/>
      <c r="AI32" s="31"/>
    </row>
    <row r="33" spans="1:36">
      <c r="A33" s="30"/>
      <c r="B33" s="602"/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602"/>
      <c r="S33" s="602"/>
      <c r="T33" s="602"/>
      <c r="U33" s="602"/>
      <c r="V33" s="602"/>
      <c r="W33" s="602"/>
      <c r="X33" s="602"/>
      <c r="Y33" s="602"/>
      <c r="Z33" s="602"/>
      <c r="AA33" s="602"/>
      <c r="AB33" s="602"/>
      <c r="AC33" s="602"/>
      <c r="AD33" s="602"/>
      <c r="AE33" s="602"/>
      <c r="AF33" s="602"/>
      <c r="AG33" s="602"/>
      <c r="AH33" s="602"/>
      <c r="AI33" s="31"/>
    </row>
    <row r="34" spans="1:36">
      <c r="A34" s="30"/>
      <c r="B34" s="602"/>
      <c r="C34" s="602"/>
      <c r="D34" s="602"/>
      <c r="E34" s="602"/>
      <c r="F34" s="602"/>
      <c r="G34" s="602"/>
      <c r="H34" s="602"/>
      <c r="I34" s="602"/>
      <c r="J34" s="602"/>
      <c r="K34" s="602"/>
      <c r="L34" s="602"/>
      <c r="M34" s="602"/>
      <c r="N34" s="602"/>
      <c r="O34" s="602"/>
      <c r="P34" s="602"/>
      <c r="Q34" s="602"/>
      <c r="R34" s="602"/>
      <c r="S34" s="602"/>
      <c r="T34" s="602"/>
      <c r="U34" s="602"/>
      <c r="V34" s="602"/>
      <c r="W34" s="602"/>
      <c r="X34" s="602"/>
      <c r="Y34" s="602"/>
      <c r="Z34" s="602"/>
      <c r="AA34" s="602"/>
      <c r="AB34" s="602"/>
      <c r="AC34" s="602"/>
      <c r="AD34" s="602"/>
      <c r="AE34" s="602"/>
      <c r="AF34" s="602"/>
      <c r="AG34" s="602"/>
      <c r="AH34" s="602"/>
      <c r="AI34" s="31"/>
    </row>
    <row r="35" spans="1:36" ht="6" customHeight="1">
      <c r="A35" s="3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31"/>
    </row>
    <row r="36" spans="1:36" ht="24" customHeight="1">
      <c r="A36" s="30"/>
      <c r="B36" s="584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6"/>
      <c r="AI36" s="31"/>
    </row>
    <row r="37" spans="1:36">
      <c r="A37" s="30"/>
      <c r="B37" s="466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8"/>
      <c r="AI37" s="31"/>
    </row>
    <row r="38" spans="1:36" ht="6" customHeight="1">
      <c r="A38" s="30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817"/>
      <c r="S38" s="817"/>
      <c r="T38" s="817"/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7"/>
      <c r="AF38" s="817"/>
      <c r="AG38" s="817"/>
      <c r="AH38" s="817"/>
      <c r="AI38" s="31"/>
    </row>
    <row r="39" spans="1:36" ht="16.5" customHeight="1">
      <c r="A39" s="30"/>
      <c r="B39" s="170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29"/>
      <c r="Q39" s="129"/>
      <c r="R39" s="129"/>
      <c r="S39" s="127"/>
      <c r="T39" s="130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7"/>
      <c r="AI39" s="31"/>
    </row>
    <row r="40" spans="1:36" ht="16.5" customHeight="1">
      <c r="A40" s="30"/>
      <c r="B40" s="171"/>
      <c r="C40" s="819"/>
      <c r="D40" s="819"/>
      <c r="E40" s="819"/>
      <c r="F40" s="819"/>
      <c r="G40" s="819"/>
      <c r="H40" s="819"/>
      <c r="I40" s="819"/>
      <c r="J40" s="819"/>
      <c r="K40" s="819"/>
      <c r="L40" s="819"/>
      <c r="M40" s="819"/>
      <c r="N40" s="819"/>
      <c r="O40" s="819"/>
      <c r="P40" s="819"/>
      <c r="Q40" s="819"/>
      <c r="R40" s="819"/>
      <c r="S40" s="44"/>
      <c r="T40" s="13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44"/>
      <c r="AI40" s="31"/>
    </row>
    <row r="41" spans="1:36" ht="13.5" customHeight="1">
      <c r="A41" s="30"/>
      <c r="B41" s="171"/>
      <c r="C41" s="819"/>
      <c r="D41" s="819"/>
      <c r="E41" s="819"/>
      <c r="F41" s="819"/>
      <c r="G41" s="819"/>
      <c r="H41" s="819"/>
      <c r="I41" s="819"/>
      <c r="J41" s="819"/>
      <c r="K41" s="819"/>
      <c r="L41" s="819"/>
      <c r="M41" s="819"/>
      <c r="N41" s="819"/>
      <c r="O41" s="819"/>
      <c r="P41" s="819"/>
      <c r="Q41" s="819"/>
      <c r="R41" s="819"/>
      <c r="S41" s="44"/>
      <c r="T41" s="13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44"/>
      <c r="AI41" s="31"/>
    </row>
    <row r="42" spans="1:36" ht="12.75" customHeight="1">
      <c r="A42" s="30"/>
      <c r="B42" s="172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31"/>
      <c r="P42" s="131"/>
      <c r="Q42" s="131"/>
      <c r="R42" s="131"/>
      <c r="S42" s="128"/>
      <c r="T42" s="130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28"/>
      <c r="AI42" s="31"/>
    </row>
    <row r="43" spans="1:36" ht="24.45" customHeight="1">
      <c r="A43" s="30"/>
      <c r="B43" s="839" t="s">
        <v>387</v>
      </c>
      <c r="C43" s="839"/>
      <c r="D43" s="839"/>
      <c r="E43" s="839"/>
      <c r="F43" s="839"/>
      <c r="G43" s="839"/>
      <c r="H43" s="839"/>
      <c r="I43" s="839"/>
      <c r="J43" s="839"/>
      <c r="K43" s="839"/>
      <c r="L43" s="839"/>
      <c r="M43" s="839"/>
      <c r="N43" s="839"/>
      <c r="O43" s="839"/>
      <c r="P43" s="839"/>
      <c r="Q43" s="839"/>
      <c r="R43" s="839"/>
      <c r="S43" s="839"/>
      <c r="T43" s="173"/>
      <c r="U43" s="614" t="s">
        <v>360</v>
      </c>
      <c r="V43" s="614"/>
      <c r="W43" s="614"/>
      <c r="X43" s="614"/>
      <c r="Y43" s="614"/>
      <c r="Z43" s="614"/>
      <c r="AA43" s="614"/>
      <c r="AB43" s="614"/>
      <c r="AC43" s="614"/>
      <c r="AD43" s="614"/>
      <c r="AE43" s="614"/>
      <c r="AF43" s="614"/>
      <c r="AG43" s="614"/>
      <c r="AH43" s="614"/>
      <c r="AI43" s="31"/>
      <c r="AJ43" s="174"/>
    </row>
    <row r="44" spans="1:36" ht="6" customHeight="1">
      <c r="A44" s="30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75"/>
    </row>
    <row r="45" spans="1:36" ht="12.75" customHeight="1">
      <c r="A45" s="55"/>
      <c r="B45" s="818" t="s">
        <v>118</v>
      </c>
      <c r="C45" s="818"/>
      <c r="D45" s="818"/>
      <c r="E45" s="818"/>
      <c r="F45" s="818"/>
      <c r="G45" s="818"/>
      <c r="H45" s="818"/>
      <c r="I45" s="818"/>
      <c r="J45" s="818"/>
      <c r="K45" s="818"/>
      <c r="L45" s="818"/>
      <c r="M45" s="818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8"/>
      <c r="AE45" s="818"/>
      <c r="AF45" s="818"/>
      <c r="AG45" s="818"/>
      <c r="AH45" s="818"/>
      <c r="AI45" s="175"/>
    </row>
    <row r="46" spans="1:36" ht="6" customHeight="1">
      <c r="A46" s="55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75"/>
    </row>
    <row r="47" spans="1:36" ht="24" customHeight="1">
      <c r="A47" s="30"/>
      <c r="B47" s="584" t="str">
        <f>IF(B18="","",B18)</f>
        <v/>
      </c>
      <c r="C47" s="58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5"/>
      <c r="U47" s="585"/>
      <c r="V47" s="585"/>
      <c r="W47" s="585"/>
      <c r="X47" s="585"/>
      <c r="Y47" s="585"/>
      <c r="Z47" s="585"/>
      <c r="AA47" s="585"/>
      <c r="AB47" s="585"/>
      <c r="AC47" s="585"/>
      <c r="AD47" s="585"/>
      <c r="AE47" s="585"/>
      <c r="AF47" s="585"/>
      <c r="AG47" s="585"/>
      <c r="AH47" s="586"/>
      <c r="AI47" s="31"/>
    </row>
    <row r="48" spans="1:36">
      <c r="A48" s="30"/>
      <c r="B48" s="466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8"/>
      <c r="AI48" s="31"/>
    </row>
    <row r="49" spans="1:36">
      <c r="A49" s="30"/>
      <c r="B49" s="817" t="s">
        <v>278</v>
      </c>
      <c r="C49" s="817"/>
      <c r="D49" s="817"/>
      <c r="E49" s="817"/>
      <c r="F49" s="817"/>
      <c r="G49" s="817"/>
      <c r="H49" s="817"/>
      <c r="I49" s="817"/>
      <c r="J49" s="817"/>
      <c r="K49" s="817"/>
      <c r="L49" s="817"/>
      <c r="M49" s="817"/>
      <c r="N49" s="817"/>
      <c r="O49" s="817"/>
      <c r="P49" s="817"/>
      <c r="Q49" s="817"/>
      <c r="R49" s="817"/>
      <c r="S49" s="817"/>
      <c r="T49" s="817"/>
      <c r="U49" s="817"/>
      <c r="V49" s="817"/>
      <c r="W49" s="817"/>
      <c r="X49" s="817"/>
      <c r="Y49" s="817"/>
      <c r="Z49" s="817"/>
      <c r="AA49" s="817"/>
      <c r="AB49" s="817"/>
      <c r="AC49" s="817"/>
      <c r="AD49" s="817"/>
      <c r="AE49" s="817"/>
      <c r="AF49" s="817"/>
      <c r="AG49" s="817"/>
      <c r="AH49" s="817"/>
      <c r="AI49" s="31"/>
    </row>
    <row r="50" spans="1:36" ht="6" customHeight="1">
      <c r="A50" s="55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75"/>
    </row>
    <row r="51" spans="1:36" ht="12.75" customHeight="1">
      <c r="A51" s="55"/>
      <c r="B51" s="846" t="s">
        <v>289</v>
      </c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846"/>
      <c r="O51" s="846"/>
      <c r="P51" s="846"/>
      <c r="Q51" s="846"/>
      <c r="R51" s="846"/>
      <c r="S51" s="846"/>
      <c r="T51" s="846"/>
      <c r="U51" s="846"/>
      <c r="V51" s="846"/>
      <c r="W51" s="846"/>
      <c r="X51" s="846"/>
      <c r="Y51" s="846"/>
      <c r="Z51" s="846"/>
      <c r="AA51" s="846"/>
      <c r="AB51" s="846"/>
      <c r="AC51" s="846"/>
      <c r="AD51" s="846"/>
      <c r="AE51" s="846"/>
      <c r="AF51" s="846"/>
      <c r="AG51" s="846"/>
      <c r="AH51" s="846"/>
      <c r="AI51" s="175"/>
    </row>
    <row r="52" spans="1:36" ht="12.75" customHeight="1">
      <c r="A52" s="55"/>
      <c r="B52" s="846"/>
      <c r="C52" s="846"/>
      <c r="D52" s="846"/>
      <c r="E52" s="846"/>
      <c r="F52" s="846"/>
      <c r="G52" s="846"/>
      <c r="H52" s="846"/>
      <c r="I52" s="846"/>
      <c r="J52" s="846"/>
      <c r="K52" s="846"/>
      <c r="L52" s="846"/>
      <c r="M52" s="846"/>
      <c r="N52" s="846"/>
      <c r="O52" s="846"/>
      <c r="P52" s="846"/>
      <c r="Q52" s="846"/>
      <c r="R52" s="846"/>
      <c r="S52" s="846"/>
      <c r="T52" s="846"/>
      <c r="U52" s="846"/>
      <c r="V52" s="846"/>
      <c r="W52" s="846"/>
      <c r="X52" s="846"/>
      <c r="Y52" s="846"/>
      <c r="Z52" s="846"/>
      <c r="AA52" s="846"/>
      <c r="AB52" s="846"/>
      <c r="AC52" s="846"/>
      <c r="AD52" s="846"/>
      <c r="AE52" s="846"/>
      <c r="AF52" s="846"/>
      <c r="AG52" s="846"/>
      <c r="AH52" s="846"/>
      <c r="AI52" s="175"/>
    </row>
    <row r="53" spans="1:36" ht="6" customHeight="1">
      <c r="A53" s="55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75"/>
    </row>
    <row r="54" spans="1:36" ht="15.75" customHeight="1">
      <c r="A54" s="30"/>
      <c r="B54" s="17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29"/>
      <c r="Q54" s="129"/>
      <c r="R54" s="129"/>
      <c r="S54" s="127"/>
      <c r="T54" s="130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7"/>
      <c r="AI54" s="31"/>
    </row>
    <row r="55" spans="1:36" ht="15.75" customHeight="1">
      <c r="A55" s="30"/>
      <c r="B55" s="171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200"/>
      <c r="P55" s="200"/>
      <c r="Q55" s="200"/>
      <c r="R55" s="200"/>
      <c r="S55" s="44"/>
      <c r="T55" s="13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44"/>
      <c r="AI55" s="31"/>
    </row>
    <row r="56" spans="1:36" ht="13.5" customHeight="1">
      <c r="A56" s="30"/>
      <c r="B56" s="171"/>
      <c r="C56" s="845"/>
      <c r="D56" s="845"/>
      <c r="E56" s="845"/>
      <c r="F56" s="845"/>
      <c r="G56" s="845"/>
      <c r="H56" s="195"/>
      <c r="I56" s="86"/>
      <c r="J56" s="86"/>
      <c r="K56" s="133" t="s">
        <v>292</v>
      </c>
      <c r="L56" s="86"/>
      <c r="M56" s="86"/>
      <c r="N56" s="133" t="s">
        <v>292</v>
      </c>
      <c r="O56" s="86"/>
      <c r="P56" s="86"/>
      <c r="Q56" s="134"/>
      <c r="R56" s="134"/>
      <c r="S56" s="44"/>
      <c r="T56" s="13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44"/>
      <c r="AI56" s="31"/>
    </row>
    <row r="57" spans="1:36">
      <c r="A57" s="30"/>
      <c r="B57" s="172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31"/>
      <c r="P57" s="131"/>
      <c r="Q57" s="131"/>
      <c r="R57" s="131"/>
      <c r="S57" s="128"/>
      <c r="T57" s="130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28"/>
      <c r="AI57" s="31"/>
    </row>
    <row r="58" spans="1:36" ht="24.75" customHeight="1">
      <c r="A58" s="30"/>
      <c r="B58" s="839" t="s">
        <v>387</v>
      </c>
      <c r="C58" s="839"/>
      <c r="D58" s="839"/>
      <c r="E58" s="839"/>
      <c r="F58" s="839"/>
      <c r="G58" s="839"/>
      <c r="H58" s="839"/>
      <c r="I58" s="839"/>
      <c r="J58" s="839"/>
      <c r="K58" s="839"/>
      <c r="L58" s="839"/>
      <c r="M58" s="839"/>
      <c r="N58" s="839"/>
      <c r="O58" s="839"/>
      <c r="P58" s="839"/>
      <c r="Q58" s="839"/>
      <c r="R58" s="839"/>
      <c r="S58" s="839"/>
      <c r="T58" s="173"/>
      <c r="U58" s="614" t="s">
        <v>360</v>
      </c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31"/>
      <c r="AJ58" s="174"/>
    </row>
    <row r="59" spans="1:36" ht="12" customHeight="1">
      <c r="A59" s="840" t="s">
        <v>295</v>
      </c>
      <c r="B59" s="841"/>
      <c r="C59" s="841"/>
      <c r="D59" s="841"/>
      <c r="E59" s="841"/>
      <c r="F59" s="841"/>
      <c r="G59" s="841"/>
      <c r="H59" s="841"/>
      <c r="I59" s="841"/>
      <c r="J59" s="841"/>
      <c r="K59" s="841"/>
      <c r="L59" s="841"/>
      <c r="M59" s="841"/>
      <c r="N59" s="841"/>
      <c r="O59" s="841"/>
      <c r="P59" s="841"/>
      <c r="Q59" s="841"/>
      <c r="R59" s="841"/>
      <c r="S59" s="841"/>
      <c r="T59" s="841"/>
      <c r="U59" s="841"/>
      <c r="V59" s="841"/>
      <c r="W59" s="841"/>
      <c r="X59" s="841"/>
      <c r="Y59" s="841"/>
      <c r="Z59" s="841"/>
      <c r="AA59" s="841"/>
      <c r="AB59" s="841"/>
      <c r="AC59" s="841"/>
      <c r="AD59" s="841"/>
      <c r="AE59" s="841"/>
      <c r="AF59" s="841"/>
      <c r="AG59" s="841"/>
      <c r="AH59" s="841"/>
      <c r="AI59" s="176"/>
    </row>
    <row r="60" spans="1:36" ht="26.4" customHeight="1">
      <c r="A60" s="842" t="s">
        <v>502</v>
      </c>
      <c r="B60" s="843"/>
      <c r="C60" s="843"/>
      <c r="D60" s="843"/>
      <c r="E60" s="843"/>
      <c r="F60" s="843"/>
      <c r="G60" s="843"/>
      <c r="H60" s="843"/>
      <c r="I60" s="843"/>
      <c r="J60" s="843"/>
      <c r="K60" s="843"/>
      <c r="L60" s="843"/>
      <c r="M60" s="843"/>
      <c r="N60" s="843"/>
      <c r="O60" s="843"/>
      <c r="P60" s="843"/>
      <c r="Q60" s="843"/>
      <c r="R60" s="843"/>
      <c r="S60" s="843"/>
      <c r="T60" s="843"/>
      <c r="U60" s="843"/>
      <c r="V60" s="843"/>
      <c r="W60" s="843"/>
      <c r="X60" s="843"/>
      <c r="Y60" s="843"/>
      <c r="Z60" s="843"/>
      <c r="AA60" s="843"/>
      <c r="AB60" s="843"/>
      <c r="AC60" s="843"/>
      <c r="AD60" s="843"/>
      <c r="AE60" s="843"/>
      <c r="AF60" s="843"/>
      <c r="AG60" s="843"/>
      <c r="AH60" s="843"/>
      <c r="AI60" s="844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15"/>
  <dimension ref="A1:AJ66"/>
  <sheetViews>
    <sheetView showGridLines="0" tabSelected="1" showOutlineSymbols="0" view="pageBreakPreview" topLeftCell="A24" zoomScale="85" zoomScaleNormal="100" zoomScaleSheetLayoutView="85" workbookViewId="0">
      <selection activeCell="B7" sqref="B7:AH10"/>
    </sheetView>
  </sheetViews>
  <sheetFormatPr defaultColWidth="9.109375" defaultRowHeight="13.2"/>
  <cols>
    <col min="1" max="1" width="2.5546875" style="126" customWidth="1"/>
    <col min="2" max="19" width="2.6640625" style="126" customWidth="1"/>
    <col min="20" max="20" width="3" style="126" customWidth="1"/>
    <col min="21" max="34" width="3.33203125" style="126" customWidth="1"/>
    <col min="35" max="35" width="2.5546875" style="126" customWidth="1"/>
    <col min="36" max="36" width="2.88671875" style="126" customWidth="1"/>
    <col min="37" max="16384" width="9.109375" style="126"/>
  </cols>
  <sheetData>
    <row r="1" spans="1:36" ht="12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4"/>
      <c r="AJ1" s="177"/>
    </row>
    <row r="2" spans="1:36" ht="15.75" customHeight="1">
      <c r="A2" s="858"/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178"/>
      <c r="Y2" s="178"/>
      <c r="Z2" s="178"/>
      <c r="AA2" s="178"/>
      <c r="AB2" s="178"/>
      <c r="AC2" s="178"/>
      <c r="AD2" s="578" t="s">
        <v>274</v>
      </c>
      <c r="AE2" s="579"/>
      <c r="AF2" s="579"/>
      <c r="AG2" s="579"/>
      <c r="AH2" s="580"/>
      <c r="AI2" s="201"/>
      <c r="AJ2" s="178"/>
    </row>
    <row r="3" spans="1:36" ht="6.75" customHeight="1">
      <c r="A3" s="860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861"/>
      <c r="AJ3" s="179"/>
    </row>
    <row r="4" spans="1:36" ht="42" customHeight="1">
      <c r="A4" s="832" t="s">
        <v>436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3"/>
      <c r="AJ4" s="180"/>
    </row>
    <row r="5" spans="1:36">
      <c r="A5" s="181"/>
      <c r="B5" s="837" t="s">
        <v>113</v>
      </c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4"/>
      <c r="AC5" s="864"/>
      <c r="AD5" s="864"/>
      <c r="AE5" s="864"/>
      <c r="AF5" s="864"/>
      <c r="AG5" s="864"/>
      <c r="AH5" s="864"/>
      <c r="AI5" s="201"/>
    </row>
    <row r="6" spans="1:36" ht="6" customHeight="1">
      <c r="A6" s="181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1"/>
    </row>
    <row r="7" spans="1:36" ht="11.25" customHeight="1">
      <c r="A7" s="18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585"/>
      <c r="AE7" s="585"/>
      <c r="AF7" s="585"/>
      <c r="AG7" s="585"/>
      <c r="AH7" s="586"/>
      <c r="AI7" s="201"/>
    </row>
    <row r="8" spans="1:36" ht="11.25" customHeight="1">
      <c r="A8" s="182"/>
      <c r="B8" s="850"/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1"/>
      <c r="AF8" s="851"/>
      <c r="AG8" s="851"/>
      <c r="AH8" s="852"/>
      <c r="AI8" s="201"/>
    </row>
    <row r="9" spans="1:36" ht="11.25" customHeight="1">
      <c r="A9" s="96"/>
      <c r="B9" s="850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2"/>
      <c r="AI9" s="201"/>
    </row>
    <row r="10" spans="1:36" ht="11.25" customHeight="1">
      <c r="A10" s="96"/>
      <c r="B10" s="466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8"/>
      <c r="AI10" s="201"/>
    </row>
    <row r="11" spans="1:36">
      <c r="A11" s="96"/>
      <c r="B11" s="820" t="s">
        <v>301</v>
      </c>
      <c r="C11" s="821"/>
      <c r="D11" s="821"/>
      <c r="E11" s="821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201"/>
    </row>
    <row r="12" spans="1:36" ht="6" customHeight="1">
      <c r="A12" s="181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1"/>
    </row>
    <row r="13" spans="1:36" ht="11.25" customHeight="1">
      <c r="A13" s="181"/>
      <c r="B13" s="584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5"/>
      <c r="AG13" s="585"/>
      <c r="AH13" s="586"/>
      <c r="AI13" s="97"/>
    </row>
    <row r="14" spans="1:36" ht="11.25" customHeight="1">
      <c r="A14" s="181"/>
      <c r="B14" s="850"/>
      <c r="C14" s="851"/>
      <c r="D14" s="851"/>
      <c r="E14" s="851"/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1"/>
      <c r="W14" s="851"/>
      <c r="X14" s="851"/>
      <c r="Y14" s="851"/>
      <c r="Z14" s="851"/>
      <c r="AA14" s="851"/>
      <c r="AB14" s="851"/>
      <c r="AC14" s="851"/>
      <c r="AD14" s="851"/>
      <c r="AE14" s="851"/>
      <c r="AF14" s="851"/>
      <c r="AG14" s="851"/>
      <c r="AH14" s="852"/>
      <c r="AI14" s="97"/>
    </row>
    <row r="15" spans="1:36" ht="11.25" customHeight="1">
      <c r="A15" s="181"/>
      <c r="B15" s="850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  <c r="AF15" s="851"/>
      <c r="AG15" s="851"/>
      <c r="AH15" s="852"/>
      <c r="AI15" s="97"/>
    </row>
    <row r="16" spans="1:36" ht="11.25" customHeight="1">
      <c r="A16" s="181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8"/>
      <c r="AI16" s="97"/>
    </row>
    <row r="17" spans="1:35" ht="13.8">
      <c r="A17" s="168"/>
      <c r="B17" s="821" t="s">
        <v>302</v>
      </c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97"/>
    </row>
    <row r="18" spans="1:35" ht="6" customHeight="1">
      <c r="A18" s="181"/>
      <c r="B18" s="822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2"/>
      <c r="T18" s="822"/>
      <c r="U18" s="822"/>
      <c r="V18" s="822"/>
      <c r="W18" s="822"/>
      <c r="X18" s="822"/>
      <c r="Y18" s="822"/>
      <c r="Z18" s="822"/>
      <c r="AA18" s="169"/>
      <c r="AB18" s="169"/>
      <c r="AC18" s="169"/>
      <c r="AD18" s="169"/>
      <c r="AE18" s="169"/>
      <c r="AF18" s="169"/>
      <c r="AG18" s="169"/>
      <c r="AH18" s="169"/>
      <c r="AI18" s="97"/>
    </row>
    <row r="19" spans="1:35">
      <c r="A19" s="181"/>
      <c r="B19" s="818" t="s">
        <v>114</v>
      </c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97"/>
    </row>
    <row r="20" spans="1:35" ht="6" customHeight="1">
      <c r="A20" s="181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169"/>
      <c r="AB20" s="169"/>
      <c r="AC20" s="169"/>
      <c r="AD20" s="169"/>
      <c r="AE20" s="169"/>
      <c r="AF20" s="169"/>
      <c r="AG20" s="169"/>
      <c r="AH20" s="169"/>
      <c r="AI20" s="97"/>
    </row>
    <row r="21" spans="1:35" ht="11.25" customHeight="1">
      <c r="A21" s="181"/>
      <c r="B21" s="584" t="str">
        <f>IF(Zal_B_VII_B111!B18="","",Zal_B_VII_B111!B18)</f>
        <v/>
      </c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6"/>
      <c r="AI21" s="97"/>
    </row>
    <row r="22" spans="1:35" ht="11.25" customHeight="1">
      <c r="A22" s="181"/>
      <c r="B22" s="850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1"/>
      <c r="AF22" s="851"/>
      <c r="AG22" s="851"/>
      <c r="AH22" s="852"/>
      <c r="AI22" s="97"/>
    </row>
    <row r="23" spans="1:35" ht="11.25" customHeight="1">
      <c r="A23" s="181"/>
      <c r="B23" s="466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8"/>
      <c r="AI23" s="97"/>
    </row>
    <row r="24" spans="1:35">
      <c r="A24" s="181"/>
      <c r="B24" s="817" t="s">
        <v>279</v>
      </c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7"/>
      <c r="AC24" s="817"/>
      <c r="AD24" s="817"/>
      <c r="AE24" s="817"/>
      <c r="AF24" s="817"/>
      <c r="AG24" s="817"/>
      <c r="AH24" s="817"/>
      <c r="AI24" s="97"/>
    </row>
    <row r="25" spans="1:35" ht="6" customHeight="1">
      <c r="A25" s="181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97"/>
    </row>
    <row r="26" spans="1:35" ht="17.25" customHeight="1">
      <c r="A26" s="96"/>
      <c r="B26" s="602" t="s">
        <v>297</v>
      </c>
      <c r="C26" s="854"/>
      <c r="D26" s="854"/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4"/>
      <c r="AC26" s="854"/>
      <c r="AD26" s="854"/>
      <c r="AE26" s="854"/>
      <c r="AF26" s="854"/>
      <c r="AG26" s="854"/>
      <c r="AH26" s="854"/>
      <c r="AI26" s="97"/>
    </row>
    <row r="27" spans="1:35" ht="22.5" customHeight="1">
      <c r="A27" s="96"/>
      <c r="B27" s="854"/>
      <c r="C27" s="854"/>
      <c r="D27" s="854"/>
      <c r="E27" s="854"/>
      <c r="F27" s="854"/>
      <c r="G27" s="854"/>
      <c r="H27" s="854"/>
      <c r="I27" s="854"/>
      <c r="J27" s="854"/>
      <c r="K27" s="854"/>
      <c r="L27" s="854"/>
      <c r="M27" s="854"/>
      <c r="N27" s="854"/>
      <c r="O27" s="854"/>
      <c r="P27" s="854"/>
      <c r="Q27" s="854"/>
      <c r="R27" s="854"/>
      <c r="S27" s="854"/>
      <c r="T27" s="854"/>
      <c r="U27" s="854"/>
      <c r="V27" s="854"/>
      <c r="W27" s="854"/>
      <c r="X27" s="854"/>
      <c r="Y27" s="854"/>
      <c r="Z27" s="854"/>
      <c r="AA27" s="854"/>
      <c r="AB27" s="854"/>
      <c r="AC27" s="854"/>
      <c r="AD27" s="854"/>
      <c r="AE27" s="854"/>
      <c r="AF27" s="854"/>
      <c r="AG27" s="854"/>
      <c r="AH27" s="854"/>
      <c r="AI27" s="97"/>
    </row>
    <row r="28" spans="1:35">
      <c r="A28" s="96"/>
      <c r="B28" s="854"/>
      <c r="C28" s="854"/>
      <c r="D28" s="854"/>
      <c r="E28" s="854"/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854"/>
      <c r="AD28" s="854"/>
      <c r="AE28" s="854"/>
      <c r="AF28" s="854"/>
      <c r="AG28" s="854"/>
      <c r="AH28" s="854"/>
      <c r="AI28" s="97"/>
    </row>
    <row r="29" spans="1:35" ht="6" customHeight="1">
      <c r="A29" s="181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97"/>
    </row>
    <row r="30" spans="1:35" ht="10.5" customHeight="1">
      <c r="A30" s="181"/>
      <c r="B30" s="593" t="e">
        <f>IF(B_III_tyt_oper="","",B_III_tyt_oper)</f>
        <v>#REF!</v>
      </c>
      <c r="C30" s="594"/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5"/>
      <c r="AI30" s="97"/>
    </row>
    <row r="31" spans="1:35" ht="10.5" customHeight="1">
      <c r="A31" s="181"/>
      <c r="B31" s="855"/>
      <c r="C31" s="856"/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6"/>
      <c r="S31" s="856"/>
      <c r="T31" s="856"/>
      <c r="U31" s="856"/>
      <c r="V31" s="856"/>
      <c r="W31" s="856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7"/>
      <c r="AI31" s="97"/>
    </row>
    <row r="32" spans="1:35" ht="10.5" customHeight="1">
      <c r="A32" s="181"/>
      <c r="B32" s="596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8"/>
      <c r="AI32" s="97"/>
    </row>
    <row r="33" spans="1:35">
      <c r="A33" s="181"/>
      <c r="B33" s="817" t="s">
        <v>115</v>
      </c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7"/>
      <c r="T33" s="817"/>
      <c r="U33" s="817"/>
      <c r="V33" s="817"/>
      <c r="W33" s="817"/>
      <c r="X33" s="817"/>
      <c r="Y33" s="817"/>
      <c r="Z33" s="817"/>
      <c r="AA33" s="817"/>
      <c r="AB33" s="817"/>
      <c r="AC33" s="817"/>
      <c r="AD33" s="817"/>
      <c r="AE33" s="817"/>
      <c r="AF33" s="817"/>
      <c r="AG33" s="817"/>
      <c r="AH33" s="817"/>
      <c r="AI33" s="97"/>
    </row>
    <row r="34" spans="1:35">
      <c r="A34" s="181"/>
      <c r="B34" s="818" t="s">
        <v>119</v>
      </c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97"/>
    </row>
    <row r="35" spans="1:35" ht="6" customHeight="1">
      <c r="A35" s="181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97"/>
    </row>
    <row r="36" spans="1:35">
      <c r="A36" s="181"/>
      <c r="B36" s="602" t="s">
        <v>298</v>
      </c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02"/>
      <c r="AE36" s="602"/>
      <c r="AF36" s="602"/>
      <c r="AG36" s="602"/>
      <c r="AH36" s="602"/>
      <c r="AI36" s="97"/>
    </row>
    <row r="37" spans="1:35">
      <c r="A37" s="181"/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602"/>
      <c r="Z37" s="602"/>
      <c r="AA37" s="602"/>
      <c r="AB37" s="602"/>
      <c r="AC37" s="602"/>
      <c r="AD37" s="602"/>
      <c r="AE37" s="602"/>
      <c r="AF37" s="602"/>
      <c r="AG37" s="602"/>
      <c r="AH37" s="602"/>
      <c r="AI37" s="97"/>
    </row>
    <row r="38" spans="1:35">
      <c r="A38" s="181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602"/>
      <c r="Z38" s="602"/>
      <c r="AA38" s="602"/>
      <c r="AB38" s="602"/>
      <c r="AC38" s="602"/>
      <c r="AD38" s="602"/>
      <c r="AE38" s="602"/>
      <c r="AF38" s="602"/>
      <c r="AG38" s="602"/>
      <c r="AH38" s="602"/>
      <c r="AI38" s="97"/>
    </row>
    <row r="39" spans="1:35">
      <c r="A39" s="181"/>
      <c r="B39" s="602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97"/>
    </row>
    <row r="40" spans="1:35" ht="6" customHeight="1">
      <c r="A40" s="18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97"/>
    </row>
    <row r="41" spans="1:35">
      <c r="A41" s="181"/>
      <c r="B41" s="584"/>
      <c r="C41" s="585"/>
      <c r="D41" s="585"/>
      <c r="E41" s="585"/>
      <c r="F41" s="585"/>
      <c r="G41" s="585"/>
      <c r="H41" s="585"/>
      <c r="I41" s="585"/>
      <c r="J41" s="585"/>
      <c r="K41" s="585"/>
      <c r="L41" s="585"/>
      <c r="M41" s="5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  <c r="Y41" s="585"/>
      <c r="Z41" s="585"/>
      <c r="AA41" s="585"/>
      <c r="AB41" s="585"/>
      <c r="AC41" s="585"/>
      <c r="AD41" s="585"/>
      <c r="AE41" s="585"/>
      <c r="AF41" s="585"/>
      <c r="AG41" s="585"/>
      <c r="AH41" s="586"/>
      <c r="AI41" s="97"/>
    </row>
    <row r="42" spans="1:35">
      <c r="A42" s="181"/>
      <c r="B42" s="850"/>
      <c r="C42" s="851"/>
      <c r="D42" s="851"/>
      <c r="E42" s="851"/>
      <c r="F42" s="851"/>
      <c r="G42" s="851"/>
      <c r="H42" s="851"/>
      <c r="I42" s="851"/>
      <c r="J42" s="851"/>
      <c r="K42" s="851"/>
      <c r="L42" s="851"/>
      <c r="M42" s="851"/>
      <c r="N42" s="851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1"/>
      <c r="AA42" s="851"/>
      <c r="AB42" s="851"/>
      <c r="AC42" s="851"/>
      <c r="AD42" s="851"/>
      <c r="AE42" s="851"/>
      <c r="AF42" s="851"/>
      <c r="AG42" s="851"/>
      <c r="AH42" s="852"/>
      <c r="AI42" s="97"/>
    </row>
    <row r="43" spans="1:35">
      <c r="A43" s="181"/>
      <c r="B43" s="466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8"/>
      <c r="AI43" s="97"/>
    </row>
    <row r="44" spans="1:35" ht="6" customHeight="1">
      <c r="A44" s="181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817"/>
      <c r="S44" s="817"/>
      <c r="T44" s="817"/>
      <c r="U44" s="817"/>
      <c r="V44" s="817"/>
      <c r="W44" s="817"/>
      <c r="X44" s="817"/>
      <c r="Y44" s="817"/>
      <c r="Z44" s="817"/>
      <c r="AA44" s="817"/>
      <c r="AB44" s="817"/>
      <c r="AC44" s="817"/>
      <c r="AD44" s="817"/>
      <c r="AE44" s="817"/>
      <c r="AF44" s="817"/>
      <c r="AG44" s="817"/>
      <c r="AH44" s="817"/>
      <c r="AI44" s="97"/>
    </row>
    <row r="45" spans="1:35" ht="16.5" customHeight="1">
      <c r="A45" s="181"/>
      <c r="B45" s="170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29"/>
      <c r="Q45" s="129"/>
      <c r="R45" s="129"/>
      <c r="S45" s="127"/>
      <c r="T45" s="130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7"/>
      <c r="AI45" s="97"/>
    </row>
    <row r="46" spans="1:35" ht="16.5" customHeight="1">
      <c r="A46" s="181"/>
      <c r="B46" s="171"/>
      <c r="C46" s="853"/>
      <c r="D46" s="853"/>
      <c r="E46" s="853"/>
      <c r="F46" s="853"/>
      <c r="G46" s="853"/>
      <c r="H46" s="853"/>
      <c r="I46" s="853"/>
      <c r="J46" s="853"/>
      <c r="K46" s="853"/>
      <c r="L46" s="853"/>
      <c r="M46" s="853"/>
      <c r="N46" s="853"/>
      <c r="O46" s="853"/>
      <c r="P46" s="853"/>
      <c r="Q46" s="853"/>
      <c r="R46" s="853"/>
      <c r="S46" s="44"/>
      <c r="T46" s="130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44"/>
      <c r="AI46" s="97"/>
    </row>
    <row r="47" spans="1:35" ht="13.5" customHeight="1">
      <c r="A47" s="181"/>
      <c r="B47" s="171"/>
      <c r="C47" s="853"/>
      <c r="D47" s="853"/>
      <c r="E47" s="853"/>
      <c r="F47" s="853"/>
      <c r="G47" s="853"/>
      <c r="H47" s="853"/>
      <c r="I47" s="853"/>
      <c r="J47" s="853"/>
      <c r="K47" s="853"/>
      <c r="L47" s="853"/>
      <c r="M47" s="853"/>
      <c r="N47" s="853"/>
      <c r="O47" s="853"/>
      <c r="P47" s="853"/>
      <c r="Q47" s="853"/>
      <c r="R47" s="853"/>
      <c r="S47" s="44"/>
      <c r="T47" s="130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44"/>
      <c r="AI47" s="97"/>
    </row>
    <row r="48" spans="1:35">
      <c r="A48" s="181"/>
      <c r="B48" s="172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31"/>
      <c r="P48" s="131"/>
      <c r="Q48" s="131"/>
      <c r="R48" s="131"/>
      <c r="S48" s="128"/>
      <c r="T48" s="130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28"/>
      <c r="AI48" s="97"/>
    </row>
    <row r="49" spans="1:36" ht="21" customHeight="1">
      <c r="A49" s="181"/>
      <c r="B49" s="839" t="s">
        <v>117</v>
      </c>
      <c r="C49" s="839"/>
      <c r="D49" s="839"/>
      <c r="E49" s="839"/>
      <c r="F49" s="839"/>
      <c r="G49" s="839"/>
      <c r="H49" s="839"/>
      <c r="I49" s="839"/>
      <c r="J49" s="839"/>
      <c r="K49" s="839"/>
      <c r="L49" s="839"/>
      <c r="M49" s="839"/>
      <c r="N49" s="839"/>
      <c r="O49" s="839"/>
      <c r="P49" s="839"/>
      <c r="Q49" s="839"/>
      <c r="R49" s="839"/>
      <c r="S49" s="839"/>
      <c r="T49" s="173"/>
      <c r="U49" s="614" t="s">
        <v>361</v>
      </c>
      <c r="V49" s="614"/>
      <c r="W49" s="614"/>
      <c r="X49" s="614"/>
      <c r="Y49" s="614"/>
      <c r="Z49" s="614"/>
      <c r="AA49" s="614"/>
      <c r="AB49" s="614"/>
      <c r="AC49" s="614"/>
      <c r="AD49" s="614"/>
      <c r="AE49" s="614"/>
      <c r="AF49" s="614"/>
      <c r="AG49" s="614"/>
      <c r="AH49" s="614"/>
      <c r="AI49" s="97"/>
      <c r="AJ49" s="183"/>
    </row>
    <row r="50" spans="1:36" ht="6" customHeight="1">
      <c r="A50" s="181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184"/>
    </row>
    <row r="51" spans="1:36" ht="12.75" customHeight="1">
      <c r="A51" s="185"/>
      <c r="B51" s="818" t="s">
        <v>120</v>
      </c>
      <c r="C51" s="818"/>
      <c r="D51" s="818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  <c r="AF51" s="818"/>
      <c r="AG51" s="818"/>
      <c r="AH51" s="818"/>
      <c r="AI51" s="184"/>
    </row>
    <row r="52" spans="1:36" ht="6" customHeight="1">
      <c r="A52" s="185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184"/>
    </row>
    <row r="53" spans="1:36">
      <c r="A53" s="181"/>
      <c r="B53" s="584"/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5"/>
      <c r="O53" s="585"/>
      <c r="P53" s="585"/>
      <c r="Q53" s="585"/>
      <c r="R53" s="585"/>
      <c r="S53" s="585"/>
      <c r="T53" s="585"/>
      <c r="U53" s="585"/>
      <c r="V53" s="585"/>
      <c r="W53" s="585"/>
      <c r="X53" s="585"/>
      <c r="Y53" s="585"/>
      <c r="Z53" s="585"/>
      <c r="AA53" s="585"/>
      <c r="AB53" s="585"/>
      <c r="AC53" s="585"/>
      <c r="AD53" s="585"/>
      <c r="AE53" s="585"/>
      <c r="AF53" s="585"/>
      <c r="AG53" s="585"/>
      <c r="AH53" s="586"/>
      <c r="AI53" s="97"/>
    </row>
    <row r="54" spans="1:36">
      <c r="A54" s="181"/>
      <c r="B54" s="850"/>
      <c r="C54" s="851"/>
      <c r="D54" s="851"/>
      <c r="E54" s="851"/>
      <c r="F54" s="851"/>
      <c r="G54" s="851"/>
      <c r="H54" s="851"/>
      <c r="I54" s="851"/>
      <c r="J54" s="851"/>
      <c r="K54" s="851"/>
      <c r="L54" s="851"/>
      <c r="M54" s="851"/>
      <c r="N54" s="851"/>
      <c r="O54" s="851"/>
      <c r="P54" s="851"/>
      <c r="Q54" s="851"/>
      <c r="R54" s="851"/>
      <c r="S54" s="851"/>
      <c r="T54" s="851"/>
      <c r="U54" s="851"/>
      <c r="V54" s="851"/>
      <c r="W54" s="851"/>
      <c r="X54" s="851"/>
      <c r="Y54" s="851"/>
      <c r="Z54" s="851"/>
      <c r="AA54" s="851"/>
      <c r="AB54" s="851"/>
      <c r="AC54" s="851"/>
      <c r="AD54" s="851"/>
      <c r="AE54" s="851"/>
      <c r="AF54" s="851"/>
      <c r="AG54" s="851"/>
      <c r="AH54" s="852"/>
      <c r="AI54" s="97"/>
    </row>
    <row r="55" spans="1:36">
      <c r="A55" s="181"/>
      <c r="B55" s="466"/>
      <c r="C55" s="46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8"/>
      <c r="AI55" s="97"/>
    </row>
    <row r="56" spans="1:36" ht="12.75" customHeight="1">
      <c r="A56" s="181"/>
      <c r="B56" s="817" t="s">
        <v>303</v>
      </c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/>
      <c r="N56" s="817"/>
      <c r="O56" s="817"/>
      <c r="P56" s="817"/>
      <c r="Q56" s="817"/>
      <c r="R56" s="817"/>
      <c r="S56" s="817"/>
      <c r="T56" s="817"/>
      <c r="U56" s="817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7"/>
      <c r="AH56" s="817"/>
      <c r="AI56" s="97"/>
    </row>
    <row r="57" spans="1:36" ht="6" customHeight="1">
      <c r="A57" s="185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184"/>
    </row>
    <row r="58" spans="1:36" ht="15.75" customHeight="1">
      <c r="A58" s="185"/>
      <c r="B58" s="602" t="s">
        <v>121</v>
      </c>
      <c r="C58" s="602"/>
      <c r="D58" s="602"/>
      <c r="E58" s="602"/>
      <c r="F58" s="602"/>
      <c r="G58" s="602"/>
      <c r="H58" s="602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  <c r="U58" s="602"/>
      <c r="V58" s="602"/>
      <c r="W58" s="602"/>
      <c r="X58" s="602"/>
      <c r="Y58" s="602"/>
      <c r="Z58" s="602"/>
      <c r="AA58" s="602"/>
      <c r="AB58" s="602"/>
      <c r="AC58" s="602"/>
      <c r="AD58" s="602"/>
      <c r="AE58" s="602"/>
      <c r="AF58" s="602"/>
      <c r="AG58" s="602"/>
      <c r="AH58" s="602"/>
      <c r="AI58" s="184"/>
    </row>
    <row r="59" spans="1:36" ht="15.75" customHeight="1">
      <c r="A59" s="185"/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184"/>
    </row>
    <row r="60" spans="1:36" ht="16.5" customHeight="1">
      <c r="A60" s="181"/>
      <c r="B60" s="170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29"/>
      <c r="Q60" s="129"/>
      <c r="R60" s="129"/>
      <c r="S60" s="127"/>
      <c r="T60" s="130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7"/>
      <c r="AI60" s="97"/>
    </row>
    <row r="61" spans="1:36" ht="16.5" customHeight="1">
      <c r="A61" s="181"/>
      <c r="B61" s="171"/>
      <c r="C61" s="853"/>
      <c r="D61" s="853"/>
      <c r="E61" s="853"/>
      <c r="F61" s="853"/>
      <c r="G61" s="853"/>
      <c r="H61" s="853"/>
      <c r="I61" s="853"/>
      <c r="J61" s="853"/>
      <c r="K61" s="853"/>
      <c r="L61" s="853"/>
      <c r="M61" s="853"/>
      <c r="N61" s="853"/>
      <c r="O61" s="853"/>
      <c r="P61" s="853"/>
      <c r="Q61" s="853"/>
      <c r="R61" s="853"/>
      <c r="S61" s="44"/>
      <c r="T61" s="130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44"/>
      <c r="AI61" s="97"/>
    </row>
    <row r="62" spans="1:36" ht="13.5" customHeight="1">
      <c r="A62" s="181"/>
      <c r="B62" s="171"/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44"/>
      <c r="T62" s="130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44"/>
      <c r="AI62" s="97"/>
    </row>
    <row r="63" spans="1:36">
      <c r="A63" s="181"/>
      <c r="B63" s="172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31"/>
      <c r="P63" s="131"/>
      <c r="Q63" s="131"/>
      <c r="R63" s="131"/>
      <c r="S63" s="128"/>
      <c r="T63" s="130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28"/>
      <c r="AI63" s="97"/>
    </row>
    <row r="64" spans="1:36" ht="21" customHeight="1">
      <c r="A64" s="181"/>
      <c r="B64" s="839" t="s">
        <v>387</v>
      </c>
      <c r="C64" s="839"/>
      <c r="D64" s="839"/>
      <c r="E64" s="839"/>
      <c r="F64" s="839"/>
      <c r="G64" s="839"/>
      <c r="H64" s="839"/>
      <c r="I64" s="839"/>
      <c r="J64" s="839"/>
      <c r="K64" s="839"/>
      <c r="L64" s="839"/>
      <c r="M64" s="839"/>
      <c r="N64" s="839"/>
      <c r="O64" s="839"/>
      <c r="P64" s="839"/>
      <c r="Q64" s="839"/>
      <c r="R64" s="839"/>
      <c r="S64" s="839"/>
      <c r="T64" s="173"/>
      <c r="U64" s="614" t="s">
        <v>361</v>
      </c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97"/>
      <c r="AJ64" s="183"/>
    </row>
    <row r="65" spans="1:35" ht="15.75" customHeight="1">
      <c r="A65" s="840" t="s">
        <v>296</v>
      </c>
      <c r="B65" s="841"/>
      <c r="C65" s="841"/>
      <c r="D65" s="841"/>
      <c r="E65" s="841"/>
      <c r="F65" s="841"/>
      <c r="G65" s="841"/>
      <c r="H65" s="841"/>
      <c r="I65" s="841"/>
      <c r="J65" s="841"/>
      <c r="K65" s="841"/>
      <c r="L65" s="841"/>
      <c r="M65" s="841"/>
      <c r="N65" s="841"/>
      <c r="O65" s="841"/>
      <c r="P65" s="841"/>
      <c r="Q65" s="841"/>
      <c r="R65" s="841"/>
      <c r="S65" s="841"/>
      <c r="T65" s="841"/>
      <c r="U65" s="841"/>
      <c r="V65" s="841"/>
      <c r="W65" s="841"/>
      <c r="X65" s="841"/>
      <c r="Y65" s="841"/>
      <c r="Z65" s="841"/>
      <c r="AA65" s="841"/>
      <c r="AB65" s="841"/>
      <c r="AC65" s="841"/>
      <c r="AD65" s="841"/>
      <c r="AE65" s="841"/>
      <c r="AF65" s="841"/>
      <c r="AG65" s="841"/>
      <c r="AH65" s="841"/>
      <c r="AI65" s="176"/>
    </row>
    <row r="66" spans="1:35" ht="21" customHeight="1">
      <c r="A66" s="847" t="s">
        <v>503</v>
      </c>
      <c r="B66" s="848"/>
      <c r="C66" s="848"/>
      <c r="D66" s="848"/>
      <c r="E66" s="848"/>
      <c r="F66" s="848"/>
      <c r="G66" s="848"/>
      <c r="H66" s="848"/>
      <c r="I66" s="848"/>
      <c r="J66" s="848"/>
      <c r="K66" s="848"/>
      <c r="L66" s="848"/>
      <c r="M66" s="848"/>
      <c r="N66" s="848"/>
      <c r="O66" s="848"/>
      <c r="P66" s="848"/>
      <c r="Q66" s="848"/>
      <c r="R66" s="848"/>
      <c r="S66" s="848"/>
      <c r="T66" s="848"/>
      <c r="U66" s="848"/>
      <c r="V66" s="848"/>
      <c r="W66" s="848"/>
      <c r="X66" s="848"/>
      <c r="Y66" s="848"/>
      <c r="Z66" s="848"/>
      <c r="AA66" s="848"/>
      <c r="AB66" s="848"/>
      <c r="AC66" s="848"/>
      <c r="AD66" s="848"/>
      <c r="AE66" s="848"/>
      <c r="AF66" s="848"/>
      <c r="AG66" s="848"/>
      <c r="AH66" s="848"/>
      <c r="AI66" s="849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DA5B679-B21A-428C-B831-1D21B2FCFD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16</vt:i4>
      </vt:variant>
    </vt:vector>
  </HeadingPairs>
  <TitlesOfParts>
    <vt:vector size="25" baseType="lpstr">
      <vt:lpstr>B_I_II</vt:lpstr>
      <vt:lpstr>B_IV</vt:lpstr>
      <vt:lpstr>B_VI</vt:lpstr>
      <vt:lpstr>Zal_B_VII_B3</vt:lpstr>
      <vt:lpstr>Zal_B_VII_B6</vt:lpstr>
      <vt:lpstr>Zal_B_VII_B71</vt:lpstr>
      <vt:lpstr>Arkusz2</vt:lpstr>
      <vt:lpstr>Zal_B_VII_B111</vt:lpstr>
      <vt:lpstr>Zal_B_VII_B112</vt:lpstr>
      <vt:lpstr>B_I_II!Obszar_wydruku</vt:lpstr>
      <vt:lpstr>B_IV!Obszar_wydruku</vt:lpstr>
      <vt:lpstr>B_VI!Obszar_wydruku</vt:lpstr>
      <vt:lpstr>Zal_B_VII_B111!Obszar_wydruku</vt:lpstr>
      <vt:lpstr>Zal_B_VII_B112!Obszar_wydruku</vt:lpstr>
      <vt:lpstr>Zal_B_VII_B3!Obszar_wydruku</vt:lpstr>
      <vt:lpstr>Zal_B_VII_B6!Obszar_wydruku</vt:lpstr>
      <vt:lpstr>Zal_B_VII_B71!Obszar_wydruku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kslowik</cp:lastModifiedBy>
  <cp:lastPrinted>2022-06-01T12:31:51Z</cp:lastPrinted>
  <dcterms:created xsi:type="dcterms:W3CDTF">2007-12-13T09:58:23Z</dcterms:created>
  <dcterms:modified xsi:type="dcterms:W3CDTF">2023-03-31T06:39:39Z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